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" windowWidth="19440" windowHeight="7488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70" i="1" l="1"/>
  <c r="C17" i="1" s="1"/>
  <c r="C101" i="1"/>
  <c r="C142" i="1"/>
  <c r="C108" i="1"/>
  <c r="C80" i="1" l="1"/>
  <c r="C42" i="1"/>
  <c r="C41" i="1" s="1"/>
  <c r="C158" i="1" l="1"/>
  <c r="C157" i="1" s="1"/>
  <c r="C155" i="1"/>
  <c r="C151" i="1"/>
  <c r="C149" i="1"/>
  <c r="C146" i="1"/>
  <c r="C135" i="1" s="1"/>
  <c r="C144" i="1"/>
  <c r="C138" i="1"/>
  <c r="C136" i="1"/>
  <c r="C127" i="1"/>
  <c r="C119" i="1"/>
  <c r="C113" i="1"/>
  <c r="C111" i="1"/>
  <c r="C104" i="1"/>
  <c r="C99" i="1"/>
  <c r="C78" i="1"/>
  <c r="C75" i="1"/>
  <c r="C71" i="1"/>
  <c r="C67" i="1"/>
  <c r="C65" i="1"/>
  <c r="C64" i="1" s="1"/>
  <c r="C58" i="1"/>
  <c r="C57" i="1" s="1"/>
  <c r="C48" i="1"/>
  <c r="C45" i="1" s="1"/>
  <c r="C46" i="1"/>
  <c r="C39" i="1"/>
  <c r="C37" i="1"/>
  <c r="C34" i="1"/>
  <c r="C31" i="1"/>
  <c r="C25" i="1"/>
  <c r="C19" i="1"/>
  <c r="C148" i="1" l="1"/>
  <c r="C74" i="1"/>
  <c r="C30" i="1"/>
  <c r="C103" i="1"/>
  <c r="C63" i="1"/>
  <c r="C102" i="1" l="1"/>
  <c r="C16" i="1" l="1"/>
</calcChain>
</file>

<file path=xl/sharedStrings.xml><?xml version="1.0" encoding="utf-8"?>
<sst xmlns="http://schemas.openxmlformats.org/spreadsheetml/2006/main" count="302" uniqueCount="294">
  <si>
    <t xml:space="preserve">Таловского муниципального района </t>
  </si>
  <si>
    <t>Воронежской области</t>
  </si>
  <si>
    <t>«Об исполнении бюджета</t>
  </si>
  <si>
    <t xml:space="preserve"> Таловского муниципального района</t>
  </si>
  <si>
    <t xml:space="preserve">                                                    </t>
  </si>
  <si>
    <t xml:space="preserve">    к решению  Совета народных депутатов </t>
  </si>
  <si>
    <t xml:space="preserve">Приложение 2                                                                                              </t>
  </si>
  <si>
    <t>Тыс. рублей</t>
  </si>
  <si>
    <t>Код бюджетной классификации</t>
  </si>
  <si>
    <t xml:space="preserve">Наименование    кода дохода бюджета            </t>
  </si>
  <si>
    <t>Доходы бюджета - Всего</t>
  </si>
  <si>
    <t>000  8  50  00000  00  0000  000</t>
  </si>
  <si>
    <t>НАЛОГОВЫЕ И НЕНАЛОГОВЫЕ ДОХОДЫ</t>
  </si>
  <si>
    <t>000  1  00  00000  00  0000  000</t>
  </si>
  <si>
    <t>НАЛОГИ НА ПРИБЫЛЬ, ДОХОДЫ</t>
  </si>
  <si>
    <t>000  1  01  00000  00  0000  000</t>
  </si>
  <si>
    <t>Налог на доходы физических лиц</t>
  </si>
  <si>
    <t>000  1  01  02000  01  0000  110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</si>
  <si>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</si>
  <si>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000  1  01  02010  01  0000  110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</si>
  <si>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</si>
  <si>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000  1  01  02020  01  0000  110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</si>
  <si>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</si>
  <si>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000  1  01  02030  01  0000  110</t>
  </si>
  <si>
    <t>НАЛОГИ ТОВАРЫ (РАБОТЫ, УСЛУГИ), РЕАЛИЗУЕМЫЕ НА ТЕРРИТОРИИ РОССИЙСКОЙ ФЕДЕРАЦИИ</t>
  </si>
  <si>
    <t xml:space="preserve">000  1  03  00000  00  0000  000 </t>
  </si>
  <si>
    <t>Акцизы по подакцизным товарам (продукции), производимым на территории Российской Федерации</t>
  </si>
  <si>
    <t>000  1  03  02000  10  0000  110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</si>
  <si>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</si>
  <si>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000  1  03  02230  01  0000  110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</si>
  <si>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</si>
  <si>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000  1  03  02240  01  0000  110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</si>
  <si>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</si>
  <si>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000  1  03  02250  01  0000  110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</si>
  <si>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</si>
  <si>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000  1  03  02260  01  0000  110</t>
  </si>
  <si>
    <t>НАЛОГИ НА СОВОКУПНЫЙ ДОХОД</t>
  </si>
  <si>
    <t>000  1  05  00000  00  0000  000</t>
  </si>
  <si>
    <t>Налог, взимаемый в связи с применением упрощенной системы налогообложения</t>
  </si>
  <si>
    <t>000  1 05  01000  00  0000 110</t>
  </si>
  <si>
    <t>Налог, взимаемый с налогоплательщиков, выбравших в качестве объекта налогообложения доходы</t>
  </si>
  <si>
    <t>000  1 05  01011    01 0000 110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</si>
  <si>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</si>
  <si>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000 1 05  01021  01  0000  110</t>
  </si>
  <si>
    <t>Единый налог на вмененный доход для отдельных видов деятельности</t>
  </si>
  <si>
    <t>000  1  05  02000  02  0000  110</t>
  </si>
  <si>
    <t>000  1  05  02010  02  0000  110</t>
  </si>
  <si>
    <t>Единый сельскохозяйственный налог</t>
  </si>
  <si>
    <t>000  1  05  03000  01  0000  110</t>
  </si>
  <si>
    <t>000  1  05  03010  01  0000  110</t>
  </si>
  <si>
    <t>Налог, взимаемый в связи с применением патентной системы налогообложения</t>
  </si>
  <si>
    <t>000  1  05  04000  02  0000  110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</si>
  <si>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</si>
  <si>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000  1  05  04020  02  0000  110</t>
  </si>
  <si>
    <t>ГОСУДАРСТВЕННАЯ ПОШЛИНА</t>
  </si>
  <si>
    <t>000  1  08  00000  00  0000  000</t>
  </si>
  <si>
    <t>Государственная пошлина по делам, рассматриваемым в судах общей юрисдикции, мировыми судьями</t>
  </si>
  <si>
    <t>000  1  08  03000  01  0000  110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</si>
  <si>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</si>
  <si>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000  1  08  03010  01  0000  110</t>
  </si>
  <si>
    <t>ДОХОДЫ ОТ ИСПОЛЬЗОВАНИЯ ИМУЩЕСТВА, НАХОДЯЩЕГОСЯ В ГОСУДАРСТВЕННОЙ И МУНИЦИПАЛЬНОЙ СОБСТВЕННОСТИ</t>
  </si>
  <si>
    <t>000  1  11  00000  00  0000  000</t>
  </si>
  <si>
    <t>Проценты, полученные от предоставления бюджетных кредитов внутри страны</t>
  </si>
  <si>
    <t>000  1  11  03000  00  0000  120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</si>
  <si>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</si>
  <si>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000  1  11  03050  05  0000  120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</si>
  <si>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</si>
  <si>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000  1  11  05000  00  0000  120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</si>
  <si>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</si>
  <si>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</si>
  <si>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 и межселенных территорий муниципальных районов, а так же средства от продажи права на заключение договоров аренды указанных земельных участков</t>
  </si>
  <si>
    <t>000  1  11  05013  05  0000  120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</si>
  <si>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</t>
  </si>
  <si>
    <t>000  1  11  05013  13  0000  120</t>
  </si>
  <si>
    <t>Доходы, получаемые в виде арендной платы за земли после разграничения государственной собственности на землю, 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</si>
  <si>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000  1  11  05020  00  0000  120</t>
  </si>
  <si>
    <t>000  1  11  05025  05  0000  120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</si>
  <si>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</si>
  <si>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</si>
  <si>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</si>
  <si>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000  1  11  05035  05  0000  120</t>
  </si>
  <si>
    <t>Доходы от сдачи в аренду имущества, составляющего государственную (муниципальную) казну ( за исключением земельных участков)</t>
  </si>
  <si>
    <t>000  1  11  05070  00  0000  120</t>
  </si>
  <si>
    <t>ПЛАТЕЖИ ПРИ ПОЛЬЗОВАНИИ ПРИРОДНЫМИ РЕСУРСАМИ</t>
  </si>
  <si>
    <t>000  1  12  00000  00  0000  000</t>
  </si>
  <si>
    <t>Плата за негативное воздействие на окружающую среду</t>
  </si>
  <si>
    <t>000  1  12  01000  01  0000  120</t>
  </si>
  <si>
    <t>Плата за выбросы загрязняющих веществ в атмосферный воздух стационарными объектами</t>
  </si>
  <si>
    <t>000  1  12  01010  01  0000  120</t>
  </si>
  <si>
    <t>Плата за сбросы загрязняющих веществ в водные объекты</t>
  </si>
  <si>
    <t>000  1  12  01030  01  0000  120</t>
  </si>
  <si>
    <t>Плата за размещение отходов производства и потребления</t>
  </si>
  <si>
    <t>000  1  12  01040  01  0000  120</t>
  </si>
  <si>
    <t>ДОХОДЫ ОТ ОКАЗАНИЯ ПЛАТНЫХ УСЛУГ (РАБОТ) И КОМПЕНСАЦИИ ЗАТРАТ ГОСУДАРСТВА</t>
  </si>
  <si>
    <t>000  1  13  00000  00  0000  000</t>
  </si>
  <si>
    <t>Доходы от оказания платных услуг (работ)</t>
  </si>
  <si>
    <t>000  1  13  01000  00  0000  130</t>
  </si>
  <si>
    <t>Прочие доходы от оказания платных услуг (работ)</t>
  </si>
  <si>
    <t>000  1  13  01990  00  0000  130</t>
  </si>
  <si>
    <t>Прочие доходы от оказания платных услуг (работ) получателями средств бюджетов муниципальных районов</t>
  </si>
  <si>
    <t>000  1  13  01995  05  0000  130</t>
  </si>
  <si>
    <t>Доходы от компенсации затрат государства</t>
  </si>
  <si>
    <t xml:space="preserve">000  1  13  02000  00  0000  130  </t>
  </si>
  <si>
    <t>Доходы, поступающие в порядке возмещения расходов, понесенных в связи с эксплуатацией имущества</t>
  </si>
  <si>
    <t xml:space="preserve">000  1  13  02060  00  0000  130  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</si>
  <si>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</si>
  <si>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000  1  13  02065  05  0000  130  </t>
  </si>
  <si>
    <t>ДОХОДЫ ОТ ПРОДАЖИ МАТЕРИАЛЬНЫХ И НЕМАТЕРИАЛЬНЫХ АКТИВОВ</t>
  </si>
  <si>
    <t>000  1  14  00000  00  0000  000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</si>
  <si>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</si>
  <si>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000  1  14  02000  00  0000  000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</si>
  <si>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</si>
  <si>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000  1  14  02050  05  0000  410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</si>
  <si>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 </t>
  </si>
  <si>
    <t>000  1  14  02052  05  0000  410</t>
  </si>
  <si>
    <t>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</si>
  <si>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000  1  14  06000  00  0000  430</t>
  </si>
  <si>
    <t>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</si>
  <si>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</si>
  <si>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</si>
  <si>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000  1  14  06013  05  0000  430</t>
  </si>
  <si>
    <t xml:space="preserve">Доходы от продажи земельных участков , государственная собственность на которые не разграничена и которые расположены в границах городских поселений </t>
  </si>
  <si>
    <t>000 1  14  06013  13  0000  430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</si>
  <si>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</si>
  <si>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000  1  14  06020  00  0000  430</t>
  </si>
  <si>
    <t>Доходы от продажи земельных участков, находящихся в собственности муниципальных районов  (за исключением земельных участков бюджетных и автономных учреждений)</t>
  </si>
  <si>
    <t>000  1  14  06025  05  0000  430</t>
  </si>
  <si>
    <t>ШТРАФЫ, САНКЦИИ, ВОЗМЕЩЕНИЕ УЩЕРБА</t>
  </si>
  <si>
    <t>000  1  16  00000  00  0000  000</t>
  </si>
  <si>
    <t>ПРОЧИЕ НЕНАЛОГОВЫЕ ДОХОДЫ</t>
  </si>
  <si>
    <t>000  1  17  00000  00  0000  000</t>
  </si>
  <si>
    <t>Невыясненные поступления</t>
  </si>
  <si>
    <t>000  1  17  01000  00  0000  180</t>
  </si>
  <si>
    <t>Невыясненные поступления, зачисляемые в бюджеты муниципальных районов</t>
  </si>
  <si>
    <t>000  1  17  01050  05  0000  180</t>
  </si>
  <si>
    <t>Прочие неналоговые доходы</t>
  </si>
  <si>
    <t>000  1  17  05000  00  0000  180</t>
  </si>
  <si>
    <t>Прочие неналоговые доходы бюджетов муниципальных районов</t>
  </si>
  <si>
    <t>000  1  17  05050  05  0000  180</t>
  </si>
  <si>
    <t>БЕЗВОЗМЕЗДНЫЕ ПОСТУПЛЕНИЯ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</si>
  <si>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</si>
  <si>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</si>
  <si>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</si>
  <si>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</si>
  <si>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</si>
  <si>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000  2  02  15001  00  0000  151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</si>
  <si>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</si>
  <si>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</si>
  <si>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</si>
  <si>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</si>
  <si>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</si>
  <si>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</si>
  <si>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</si>
  <si>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районов</t>
  </si>
  <si>
    <t>Субвенции бюджетам субъектов Российской Федерации и муниципальных образований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</si>
  <si>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</si>
  <si>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</si>
  <si>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</si>
  <si>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</si>
  <si>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</si>
  <si>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для компенсации дополнительных расходов, возникших в результате решений принятых органами власти другого уровня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</si>
  <si>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</si>
  <si>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</si>
  <si>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</si>
  <si>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</si>
  <si>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роайонов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</si>
  <si>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</si>
  <si>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</si>
  <si>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</si>
  <si>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000  1  16  01053  01  0000  140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</si>
  <si>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</si>
  <si>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000  1  16  01063  01  0000  140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</si>
  <si>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</si>
  <si>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000  1  16  01083 01  0000  140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</si>
  <si>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</si>
  <si>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</si>
  <si>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</si>
  <si>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</si>
  <si>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</si>
  <si>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000  1  16  01153  00  0000  140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</si>
  <si>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</si>
  <si>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000  1  16  01173  01  0000  140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</si>
  <si>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</si>
  <si>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000  1  16  01193  01  0000  140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</si>
  <si>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</si>
  <si>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000  1  16  01203  01  0000  140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</si>
  <si>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</si>
  <si>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000  1  16  07010  05  0000  140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</si>
  <si>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</si>
  <si>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000  1  16  07090  05  0000  140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</si>
  <si>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</si>
  <si>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000  1  16  10123  01  0000  140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</si>
  <si>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</si>
  <si>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000  1  16  10129  01  0000  140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</si>
  <si>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</si>
  <si>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</si>
  <si>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 xml:space="preserve">  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</si>
  <si>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>000 2 02 25016 05 0000 150</t>
  </si>
  <si>
    <t>000  2  02  20216  05  0000  150</t>
  </si>
  <si>
    <t>000  2  02  20216  00  0000  150</t>
  </si>
  <si>
    <t>000  2  02  20077  05  0000  150</t>
  </si>
  <si>
    <t>000  2  02 20077  00  0000  150</t>
  </si>
  <si>
    <t>000  2  02  02000  00  0000  150</t>
  </si>
  <si>
    <t>000  2  02  15002  05   0000 150</t>
  </si>
  <si>
    <t>000  2  02  15002  00   0000 150</t>
  </si>
  <si>
    <t>000  2  02  15001  05  0000  150</t>
  </si>
  <si>
    <t>000  2  02  01000  00  0000  150</t>
  </si>
  <si>
    <t>000 2 02 25016 00 0000 150</t>
  </si>
  <si>
    <t xml:space="preserve">  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</si>
  <si>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 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</si>
  <si>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000  2  02  25169  00  0000  150</t>
  </si>
  <si>
    <t>000  2  02  25169  05  0000  150</t>
  </si>
  <si>
    <t xml:space="preserve">  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</si>
  <si>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 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</si>
  <si>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000  2   02 25210  00  0000  150</t>
  </si>
  <si>
    <t>000  2   02 25210  05  0000  150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</si>
  <si>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</si>
  <si>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</si>
  <si>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000  2   02 25304  00  0000  150</t>
  </si>
  <si>
    <t>000  2   02 25304  05  0000  150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</si>
  <si>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</si>
  <si>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</si>
  <si>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000  2   02 25467  00  0000  150</t>
  </si>
  <si>
    <t>000  2   02 25467  05  0000  150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</si>
  <si>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</si>
  <si>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</si>
  <si>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>000  2   02 25497  00  0000  150</t>
  </si>
  <si>
    <t>000  2   02 25497  05  0000  150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</si>
  <si>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</si>
  <si>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</si>
  <si>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>000 2 02 25519 00 0000 150</t>
  </si>
  <si>
    <t>000 2 02 25519 05 0000 150</t>
  </si>
  <si>
    <t xml:space="preserve">  Субсидии бюджетам на обеспечение комплексного развития сельских территорий</t>
  </si>
  <si>
    <t xml:space="preserve">  Субсидии бюджетам муниципальных районов на обеспечение комплексного развития сельских территорий</t>
  </si>
  <si>
    <t>000 2 02 25576 00 0000 150</t>
  </si>
  <si>
    <t>000 2 02 25576 05 0000 150</t>
  </si>
  <si>
    <t>000  2  02  29999  00  0000  150</t>
  </si>
  <si>
    <t>000  2  02  29999  05  0000  150</t>
  </si>
  <si>
    <t>000  2  02  03000  00  0000  150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</si>
  <si>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</si>
  <si>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</si>
  <si>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000  2  02  30024  00  0000  150</t>
  </si>
  <si>
    <t>000  2  02  30024  05  0000  150</t>
  </si>
  <si>
    <t>000  2  02  30029  00  0000  150</t>
  </si>
  <si>
    <t>000  2  02  30029  05  0000  150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</si>
  <si>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</si>
  <si>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</si>
  <si>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000  2  02  35260  00  0000  150</t>
  </si>
  <si>
    <t>000  2  02  35260  05  0000  150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</si>
  <si>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</si>
  <si>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</si>
  <si>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Единая субвенция местным бюджетам</t>
  </si>
  <si>
    <t xml:space="preserve">  Единая субвенция бюджетам муниципальных районов</t>
  </si>
  <si>
    <t>000  2  02  39998  00  0000  150</t>
  </si>
  <si>
    <t>000  2  02  39998  05  0000  150</t>
  </si>
  <si>
    <t>000  2  02  39999  05  0000  150</t>
  </si>
  <si>
    <t>000  2  02  39999  00  0000  150</t>
  </si>
  <si>
    <t>000  2  02  40014  00  0000  150</t>
  </si>
  <si>
    <t>000  2  02  40014  05  0000  150</t>
  </si>
  <si>
    <t>000  2  02  04000  00  0000  150</t>
  </si>
  <si>
    <t>000  2  02  45160  00  0000  150</t>
  </si>
  <si>
    <t>000  2  02  45160  05  0000  150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</si>
  <si>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</si>
  <si>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</si>
  <si>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</si>
  <si>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000 2 02 45303 00 0000 150</t>
  </si>
  <si>
    <t>000  2  02  49999  00  0000  150</t>
  </si>
  <si>
    <t>000  2  02  49999  05  0000  150</t>
  </si>
  <si>
    <t>000  2  07  05020  05  0000  150</t>
  </si>
  <si>
    <t>000  2  07  05000  05  0000  150</t>
  </si>
  <si>
    <t>000  2  07  00000  00  0000  150</t>
  </si>
  <si>
    <t>000  2  07  05030  05  0000  150</t>
  </si>
  <si>
    <t>за 2021 год»</t>
  </si>
  <si>
    <t>Поступление доходов в районный бюджет за 2021  год по кодам видов доходов, подвидов доходов классификации операций сектора государственного управления, относящихся к доходам районного бюджета</t>
  </si>
  <si>
    <t xml:space="preserve">Исполнено   за 2021 год </t>
  </si>
  <si>
    <t>000  2   02 25243  00  0000  150</t>
  </si>
  <si>
    <t>000  2   02 25243 05  0000  150</t>
  </si>
  <si>
    <t xml:space="preserve"> Субсидии бюджетам муниципальных районов на  строительство и реконструкцию (модернизацию) объектов питьевого водоснабжения</t>
  </si>
  <si>
    <t xml:space="preserve"> Субвенции бюджетам муниципальных районов на проведение Всеросийской переписи населения 2020 года </t>
  </si>
  <si>
    <t>000  2  02  35469  00  0000  150</t>
  </si>
  <si>
    <t>000  2  02  35469  05  0000  150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</si>
  <si>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</si>
  <si>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, ПРОШЛЫХ ЛЕТ </t>
  </si>
  <si>
    <t>000 2 18 00000 00 0000 000</t>
  </si>
  <si>
    <t>Доходы бюджетов муниципальных районов от возврата бюджетами бюджетной системы Российской Федерации  остатков субсидий, субвенций и иных межбюджетных трансфертов, имеющих целевое назначение, прошлых лет , а также от возврата организациями остатков субсидий прошлых лет</t>
  </si>
  <si>
    <t>000 2 18 00000 05 00000 000</t>
  </si>
  <si>
    <t>Доходы бюджетов муниципальных районов от возврата прочих   остатков субсидий, субвенций и иных межбюджетных трансфертов, имеющих целевое назначение, прошлых лет  из бюджетов поселений</t>
  </si>
  <si>
    <t>000 2 18 60010 05 0000 150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</si>
  <si>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</si>
  <si>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</si>
  <si>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</si>
  <si>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 xml:space="preserve">000 2 19 00000 05 0000 000 </t>
  </si>
  <si>
    <t>000 2 19 60010 05 0000 150</t>
  </si>
  <si>
    <t xml:space="preserve">от   « 06 » мая 2022г. № 162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</si>
</sst>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4" fillId="0" borderId="2">
      <alignment horizontal="left" wrapText="1" indent="2"/>
    </xf>
  </cellStyleXfs>
  <cellXfs count="3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164" fontId="8" fillId="0" borderId="0" xfId="0" applyNumberFormat="1" applyFont="1" applyAlignment="1">
      <alignment wrapText="1"/>
    </xf>
    <xf numFmtId="164" fontId="8" fillId="0" borderId="0" xfId="0" applyNumberFormat="1" applyFont="1" applyAlignment="1">
      <alignment horizontal="right" wrapText="1"/>
    </xf>
    <xf numFmtId="164" fontId="8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164" fontId="11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1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164" fontId="8" fillId="0" borderId="0" xfId="0" applyNumberFormat="1" applyFont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164" fontId="5" fillId="0" borderId="0" xfId="0" applyNumberFormat="1" applyFont="1" applyAlignment="1">
      <alignment horizontal="right" wrapText="1"/>
    </xf>
  </cellXfs>
  <cellStyles count="2">
    <cellStyle name="xl3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1"/>
  <sheetViews>
    <sheetView tabSelected="1" workbookViewId="0">
      <selection activeCell="B14" sqref="B14"/>
    </sheetView>
  </sheetViews>
  <sheetFormatPr defaultColWidth="9.109375" defaultRowHeight="15.6" x14ac:dyDescent="0.3"/>
  <cols>
    <col min="1" max="1" width="57.109375" style="24" customWidth="1"/>
    <col min="2" max="2" width="27.6640625" style="12" customWidth="1"/>
    <col min="3" max="3" width="15.33203125" style="19" customWidth="1"/>
    <col min="4" max="16384" width="9.109375" style="1"/>
  </cols>
  <sheetData>
    <row r="1" spans="1:4" x14ac:dyDescent="0.3">
      <c r="A1" s="20"/>
      <c r="B1" s="33" t="s">
        <v>6</v>
      </c>
      <c r="C1" s="33"/>
      <c r="D1" s="4"/>
    </row>
    <row r="2" spans="1:4" x14ac:dyDescent="0.3">
      <c r="A2" s="20"/>
      <c r="B2" s="33" t="s">
        <v>5</v>
      </c>
      <c r="C2" s="33"/>
      <c r="D2" s="4"/>
    </row>
    <row r="3" spans="1:4" x14ac:dyDescent="0.3">
      <c r="A3" s="20"/>
      <c r="B3" s="33" t="s">
        <v>0</v>
      </c>
      <c r="C3" s="33"/>
      <c r="D3" s="4"/>
    </row>
    <row r="4" spans="1:4" x14ac:dyDescent="0.3">
      <c r="A4" s="20"/>
      <c r="B4" s="33" t="s">
        <v>1</v>
      </c>
      <c r="C4" s="33"/>
      <c r="D4" s="4"/>
    </row>
    <row r="5" spans="1:4" x14ac:dyDescent="0.3">
      <c r="A5" s="20"/>
      <c r="B5" s="33" t="s">
        <v>2</v>
      </c>
      <c r="C5" s="33"/>
      <c r="D5" s="4"/>
    </row>
    <row r="6" spans="1:4" x14ac:dyDescent="0.3">
      <c r="A6" s="20"/>
      <c r="B6" s="33" t="s">
        <v>3</v>
      </c>
      <c r="C6" s="33"/>
      <c r="D6" s="4"/>
    </row>
    <row r="7" spans="1:4" x14ac:dyDescent="0.3">
      <c r="A7" s="20"/>
      <c r="B7" s="33" t="s">
        <v>272</v>
      </c>
      <c r="C7" s="33"/>
      <c r="D7" s="4"/>
    </row>
    <row r="8" spans="1:4" x14ac:dyDescent="0.3">
      <c r="A8" s="20"/>
      <c r="B8" s="33" t="s">
        <v>293</v>
      </c>
      <c r="C8" s="33"/>
      <c r="D8" s="4"/>
    </row>
    <row r="9" spans="1:4" ht="9.75" customHeight="1" x14ac:dyDescent="0.25">
      <c r="A9" s="20"/>
      <c r="B9" s="7"/>
      <c r="C9" s="13" t="s">
        <v>4</v>
      </c>
      <c r="D9" s="4"/>
    </row>
    <row r="10" spans="1:4" ht="54" customHeight="1" x14ac:dyDescent="0.3">
      <c r="A10" s="32" t="s">
        <v>273</v>
      </c>
      <c r="B10" s="32"/>
      <c r="C10" s="32"/>
      <c r="D10" s="4"/>
    </row>
    <row r="11" spans="1:4" ht="7.5" customHeight="1" x14ac:dyDescent="0.25">
      <c r="A11" s="20"/>
      <c r="B11" s="7"/>
      <c r="C11" s="13"/>
      <c r="D11" s="4"/>
    </row>
    <row r="12" spans="1:4" x14ac:dyDescent="0.3">
      <c r="A12" s="20"/>
      <c r="B12" s="7"/>
      <c r="C12" s="14" t="s">
        <v>7</v>
      </c>
      <c r="D12" s="4"/>
    </row>
    <row r="13" spans="1:4" ht="15.75" x14ac:dyDescent="0.25">
      <c r="A13" s="20"/>
      <c r="B13" s="7"/>
      <c r="C13" s="28"/>
      <c r="D13" s="4"/>
    </row>
    <row r="14" spans="1:4" ht="27" x14ac:dyDescent="0.3">
      <c r="A14" s="21" t="s">
        <v>9</v>
      </c>
      <c r="B14" s="8" t="s">
        <v>8</v>
      </c>
      <c r="C14" s="29" t="s">
        <v>274</v>
      </c>
      <c r="D14" s="4"/>
    </row>
    <row r="15" spans="1:4" ht="15.75" x14ac:dyDescent="0.25">
      <c r="A15" s="22">
        <v>1</v>
      </c>
      <c r="B15" s="9">
        <v>2</v>
      </c>
      <c r="C15" s="16">
        <v>3</v>
      </c>
      <c r="D15" s="4"/>
    </row>
    <row r="16" spans="1:4" s="3" customFormat="1" x14ac:dyDescent="0.3">
      <c r="A16" s="25" t="s">
        <v>10</v>
      </c>
      <c r="B16" s="10" t="s">
        <v>11</v>
      </c>
      <c r="C16" s="17">
        <f>C17+C101</f>
        <v>1025889.8</v>
      </c>
      <c r="D16" s="5"/>
    </row>
    <row r="17" spans="1:4" s="3" customFormat="1" x14ac:dyDescent="0.3">
      <c r="A17" s="25" t="s">
        <v>12</v>
      </c>
      <c r="B17" s="10" t="s">
        <v>13</v>
      </c>
      <c r="C17" s="17">
        <f>C18+C25+C30+C41+C45+C57+C63+C70+C80+C96</f>
        <v>292958.2</v>
      </c>
      <c r="D17" s="5"/>
    </row>
    <row r="18" spans="1:4" x14ac:dyDescent="0.3">
      <c r="A18" s="26" t="s">
        <v>14</v>
      </c>
      <c r="B18" s="8" t="s">
        <v>15</v>
      </c>
      <c r="C18" s="15">
        <v>143758.20000000001</v>
      </c>
      <c r="D18" s="4"/>
    </row>
    <row r="19" spans="1:4" s="2" customFormat="1" ht="18" customHeight="1" x14ac:dyDescent="0.3">
      <c r="A19" s="27" t="s">
        <v>16</v>
      </c>
      <c r="B19" s="11" t="s">
        <v>17</v>
      </c>
      <c r="C19" s="18">
        <f>C20+C21+C23+C22</f>
        <v>143758.19999999998</v>
      </c>
      <c r="D19" s="6"/>
    </row>
    <row r="20" spans="1:4" ht="78" customHeight="1" x14ac:dyDescent="0.3">
      <c r="A20" s="26" t="s">
        <v>18</v>
      </c>
      <c r="B20" s="8" t="s">
        <v>19</v>
      </c>
      <c r="C20" s="15">
        <v>141769.79999999999</v>
      </c>
      <c r="D20" s="4"/>
    </row>
    <row r="21" spans="1:4" ht="107.25" customHeight="1" x14ac:dyDescent="0.3">
      <c r="A21" s="26" t="s">
        <v>20</v>
      </c>
      <c r="B21" s="8" t="s">
        <v>21</v>
      </c>
      <c r="C21" s="15">
        <v>1086.8</v>
      </c>
      <c r="D21" s="4"/>
    </row>
    <row r="22" spans="1:4" ht="49.5" customHeight="1" x14ac:dyDescent="0.3">
      <c r="A22" s="26" t="s">
        <v>22</v>
      </c>
      <c r="B22" s="8" t="s">
        <v>23</v>
      </c>
      <c r="C22" s="15">
        <v>901.6</v>
      </c>
      <c r="D22" s="4"/>
    </row>
    <row r="23" spans="1:4" ht="15.75" hidden="1" x14ac:dyDescent="0.25">
      <c r="A23" s="26"/>
      <c r="B23" s="8"/>
      <c r="C23" s="15"/>
      <c r="D23" s="4"/>
    </row>
    <row r="24" spans="1:4" ht="36.75" customHeight="1" x14ac:dyDescent="0.3">
      <c r="A24" s="26" t="s">
        <v>24</v>
      </c>
      <c r="B24" s="8" t="s">
        <v>25</v>
      </c>
      <c r="C24" s="15">
        <v>25682.799999999999</v>
      </c>
      <c r="D24" s="4"/>
    </row>
    <row r="25" spans="1:4" s="2" customFormat="1" ht="37.5" customHeight="1" x14ac:dyDescent="0.3">
      <c r="A25" s="27" t="s">
        <v>26</v>
      </c>
      <c r="B25" s="11" t="s">
        <v>27</v>
      </c>
      <c r="C25" s="18">
        <f>C26+C27+C28+C29</f>
        <v>25682.799999999999</v>
      </c>
      <c r="D25" s="6"/>
    </row>
    <row r="26" spans="1:4" ht="79.5" customHeight="1" x14ac:dyDescent="0.3">
      <c r="A26" s="26" t="s">
        <v>28</v>
      </c>
      <c r="B26" s="8" t="s">
        <v>29</v>
      </c>
      <c r="C26" s="15">
        <v>11856.7</v>
      </c>
      <c r="D26" s="4"/>
    </row>
    <row r="27" spans="1:4" ht="90.75" customHeight="1" x14ac:dyDescent="0.3">
      <c r="A27" s="26" t="s">
        <v>30</v>
      </c>
      <c r="B27" s="8" t="s">
        <v>31</v>
      </c>
      <c r="C27" s="15">
        <v>83.4</v>
      </c>
      <c r="D27" s="4"/>
    </row>
    <row r="28" spans="1:4" ht="75.75" customHeight="1" x14ac:dyDescent="0.3">
      <c r="A28" s="26" t="s">
        <v>32</v>
      </c>
      <c r="B28" s="8" t="s">
        <v>33</v>
      </c>
      <c r="C28" s="15">
        <v>15764.6</v>
      </c>
      <c r="D28" s="4"/>
    </row>
    <row r="29" spans="1:4" ht="73.5" customHeight="1" x14ac:dyDescent="0.3">
      <c r="A29" s="26" t="s">
        <v>34</v>
      </c>
      <c r="B29" s="8" t="s">
        <v>35</v>
      </c>
      <c r="C29" s="15">
        <v>-2021.9</v>
      </c>
      <c r="D29" s="4"/>
    </row>
    <row r="30" spans="1:4" x14ac:dyDescent="0.3">
      <c r="A30" s="26" t="s">
        <v>36</v>
      </c>
      <c r="B30" s="8" t="s">
        <v>37</v>
      </c>
      <c r="C30" s="15">
        <f>C31+C34+C37+C39</f>
        <v>31842.9</v>
      </c>
      <c r="D30" s="4"/>
    </row>
    <row r="31" spans="1:4" s="2" customFormat="1" ht="33" customHeight="1" x14ac:dyDescent="0.3">
      <c r="A31" s="27" t="s">
        <v>38</v>
      </c>
      <c r="B31" s="11" t="s">
        <v>39</v>
      </c>
      <c r="C31" s="18">
        <f>C32+C33</f>
        <v>4433.3999999999996</v>
      </c>
      <c r="D31" s="6"/>
    </row>
    <row r="32" spans="1:4" ht="27.6" x14ac:dyDescent="0.3">
      <c r="A32" s="26" t="s">
        <v>40</v>
      </c>
      <c r="B32" s="8" t="s">
        <v>41</v>
      </c>
      <c r="C32" s="15">
        <v>2308.8000000000002</v>
      </c>
      <c r="D32" s="4"/>
    </row>
    <row r="33" spans="1:4" ht="61.5" customHeight="1" x14ac:dyDescent="0.3">
      <c r="A33" s="26" t="s">
        <v>42</v>
      </c>
      <c r="B33" s="8" t="s">
        <v>43</v>
      </c>
      <c r="C33" s="15">
        <v>2124.6</v>
      </c>
      <c r="D33" s="4"/>
    </row>
    <row r="34" spans="1:4" s="2" customFormat="1" ht="27.6" x14ac:dyDescent="0.3">
      <c r="A34" s="27" t="s">
        <v>44</v>
      </c>
      <c r="B34" s="11" t="s">
        <v>45</v>
      </c>
      <c r="C34" s="18">
        <f>C35+C36</f>
        <v>2213.9</v>
      </c>
      <c r="D34" s="6"/>
    </row>
    <row r="35" spans="1:4" ht="27.6" x14ac:dyDescent="0.3">
      <c r="A35" s="26" t="s">
        <v>44</v>
      </c>
      <c r="B35" s="8" t="s">
        <v>46</v>
      </c>
      <c r="C35" s="15">
        <v>2213.9</v>
      </c>
      <c r="D35" s="4"/>
    </row>
    <row r="36" spans="1:4" ht="15.75" hidden="1" x14ac:dyDescent="0.25">
      <c r="A36" s="26"/>
      <c r="B36" s="8"/>
      <c r="C36" s="15"/>
      <c r="D36" s="4"/>
    </row>
    <row r="37" spans="1:4" s="2" customFormat="1" ht="15.75" customHeight="1" x14ac:dyDescent="0.3">
      <c r="A37" s="27" t="s">
        <v>47</v>
      </c>
      <c r="B37" s="11" t="s">
        <v>48</v>
      </c>
      <c r="C37" s="18">
        <f>C38</f>
        <v>21248.7</v>
      </c>
      <c r="D37" s="6"/>
    </row>
    <row r="38" spans="1:4" x14ac:dyDescent="0.3">
      <c r="A38" s="26" t="s">
        <v>47</v>
      </c>
      <c r="B38" s="8" t="s">
        <v>49</v>
      </c>
      <c r="C38" s="15">
        <v>21248.7</v>
      </c>
      <c r="D38" s="4"/>
    </row>
    <row r="39" spans="1:4" s="2" customFormat="1" ht="32.25" customHeight="1" x14ac:dyDescent="0.3">
      <c r="A39" s="27" t="s">
        <v>50</v>
      </c>
      <c r="B39" s="11" t="s">
        <v>51</v>
      </c>
      <c r="C39" s="18">
        <f>C40</f>
        <v>3946.9</v>
      </c>
      <c r="D39" s="6"/>
    </row>
    <row r="40" spans="1:4" ht="41.4" x14ac:dyDescent="0.3">
      <c r="A40" s="26" t="s">
        <v>52</v>
      </c>
      <c r="B40" s="8" t="s">
        <v>53</v>
      </c>
      <c r="C40" s="15">
        <v>3946.9</v>
      </c>
      <c r="D40" s="4"/>
    </row>
    <row r="41" spans="1:4" x14ac:dyDescent="0.3">
      <c r="A41" s="26" t="s">
        <v>54</v>
      </c>
      <c r="B41" s="8" t="s">
        <v>55</v>
      </c>
      <c r="C41" s="15">
        <f>C42+C44</f>
        <v>3517.5</v>
      </c>
      <c r="D41" s="4"/>
    </row>
    <row r="42" spans="1:4" s="2" customFormat="1" ht="29.25" customHeight="1" x14ac:dyDescent="0.3">
      <c r="A42" s="27" t="s">
        <v>56</v>
      </c>
      <c r="B42" s="11" t="s">
        <v>57</v>
      </c>
      <c r="C42" s="18">
        <f>C43</f>
        <v>3507.5</v>
      </c>
      <c r="D42" s="6"/>
    </row>
    <row r="43" spans="1:4" ht="41.4" x14ac:dyDescent="0.3">
      <c r="A43" s="26" t="s">
        <v>58</v>
      </c>
      <c r="B43" s="8" t="s">
        <v>59</v>
      </c>
      <c r="C43" s="15">
        <v>3507.5</v>
      </c>
      <c r="D43" s="4"/>
    </row>
    <row r="44" spans="1:4" ht="30" customHeight="1" x14ac:dyDescent="0.3">
      <c r="A44" s="26" t="s">
        <v>167</v>
      </c>
      <c r="B44" s="8" t="s">
        <v>166</v>
      </c>
      <c r="C44" s="15">
        <v>10</v>
      </c>
      <c r="D44" s="4"/>
    </row>
    <row r="45" spans="1:4" ht="47.25" customHeight="1" x14ac:dyDescent="0.3">
      <c r="A45" s="26" t="s">
        <v>60</v>
      </c>
      <c r="B45" s="8" t="s">
        <v>61</v>
      </c>
      <c r="C45" s="15">
        <f>C48+C47</f>
        <v>35772.1</v>
      </c>
      <c r="D45" s="4"/>
    </row>
    <row r="46" spans="1:4" s="2" customFormat="1" ht="27.6" x14ac:dyDescent="0.3">
      <c r="A46" s="27" t="s">
        <v>62</v>
      </c>
      <c r="B46" s="11" t="s">
        <v>63</v>
      </c>
      <c r="C46" s="18">
        <f>C47</f>
        <v>2.4</v>
      </c>
      <c r="D46" s="6"/>
    </row>
    <row r="47" spans="1:4" ht="48.75" customHeight="1" x14ac:dyDescent="0.3">
      <c r="A47" s="26" t="s">
        <v>64</v>
      </c>
      <c r="B47" s="8" t="s">
        <v>65</v>
      </c>
      <c r="C47" s="15">
        <v>2.4</v>
      </c>
      <c r="D47" s="4"/>
    </row>
    <row r="48" spans="1:4" s="2" customFormat="1" ht="90.75" customHeight="1" x14ac:dyDescent="0.3">
      <c r="A48" s="27" t="s">
        <v>66</v>
      </c>
      <c r="B48" s="11" t="s">
        <v>67</v>
      </c>
      <c r="C48" s="18">
        <f>C49+C52+C54+C56</f>
        <v>35769.699999999997</v>
      </c>
      <c r="D48" s="6"/>
    </row>
    <row r="49" spans="1:4" ht="61.5" customHeight="1" x14ac:dyDescent="0.3">
      <c r="A49" s="26" t="s">
        <v>68</v>
      </c>
      <c r="B49" s="8" t="s">
        <v>69</v>
      </c>
      <c r="C49" s="15">
        <v>33383.599999999999</v>
      </c>
      <c r="D49" s="4"/>
    </row>
    <row r="50" spans="1:4" ht="93" customHeight="1" x14ac:dyDescent="0.3">
      <c r="A50" s="26" t="s">
        <v>70</v>
      </c>
      <c r="B50" s="8" t="s">
        <v>71</v>
      </c>
      <c r="C50" s="15">
        <v>30255.8</v>
      </c>
      <c r="D50" s="4"/>
    </row>
    <row r="51" spans="1:4" ht="73.5" customHeight="1" x14ac:dyDescent="0.3">
      <c r="A51" s="26" t="s">
        <v>72</v>
      </c>
      <c r="B51" s="8" t="s">
        <v>73</v>
      </c>
      <c r="C51" s="15">
        <v>3127.8</v>
      </c>
      <c r="D51" s="4"/>
    </row>
    <row r="52" spans="1:4" ht="74.25" customHeight="1" x14ac:dyDescent="0.3">
      <c r="A52" s="26" t="s">
        <v>74</v>
      </c>
      <c r="B52" s="8" t="s">
        <v>75</v>
      </c>
      <c r="C52" s="15">
        <v>1385.5</v>
      </c>
      <c r="D52" s="4"/>
    </row>
    <row r="53" spans="1:4" ht="76.5" customHeight="1" x14ac:dyDescent="0.3">
      <c r="A53" s="26" t="s">
        <v>74</v>
      </c>
      <c r="B53" s="8" t="s">
        <v>76</v>
      </c>
      <c r="C53" s="15">
        <v>1385.5</v>
      </c>
      <c r="D53" s="4"/>
    </row>
    <row r="54" spans="1:4" ht="78.75" customHeight="1" x14ac:dyDescent="0.3">
      <c r="A54" s="26" t="s">
        <v>77</v>
      </c>
      <c r="B54" s="8" t="s">
        <v>78</v>
      </c>
      <c r="C54" s="15">
        <v>133.4</v>
      </c>
      <c r="D54" s="4"/>
    </row>
    <row r="55" spans="1:4" ht="69" x14ac:dyDescent="0.3">
      <c r="A55" s="26" t="s">
        <v>79</v>
      </c>
      <c r="B55" s="8" t="s">
        <v>80</v>
      </c>
      <c r="C55" s="15">
        <v>133.4</v>
      </c>
      <c r="D55" s="4"/>
    </row>
    <row r="56" spans="1:4" ht="41.4" x14ac:dyDescent="0.3">
      <c r="A56" s="26" t="s">
        <v>81</v>
      </c>
      <c r="B56" s="8" t="s">
        <v>82</v>
      </c>
      <c r="C56" s="15">
        <v>867.2</v>
      </c>
      <c r="D56" s="4"/>
    </row>
    <row r="57" spans="1:4" ht="27.6" x14ac:dyDescent="0.3">
      <c r="A57" s="26" t="s">
        <v>83</v>
      </c>
      <c r="B57" s="8" t="s">
        <v>84</v>
      </c>
      <c r="C57" s="15">
        <f>C58</f>
        <v>278.2</v>
      </c>
      <c r="D57" s="4"/>
    </row>
    <row r="58" spans="1:4" s="2" customFormat="1" ht="16.5" customHeight="1" x14ac:dyDescent="0.3">
      <c r="A58" s="27" t="s">
        <v>85</v>
      </c>
      <c r="B58" s="11" t="s">
        <v>86</v>
      </c>
      <c r="C58" s="18">
        <f>C59+C60+C61</f>
        <v>278.2</v>
      </c>
      <c r="D58" s="6"/>
    </row>
    <row r="59" spans="1:4" ht="27.6" x14ac:dyDescent="0.3">
      <c r="A59" s="26" t="s">
        <v>87</v>
      </c>
      <c r="B59" s="8" t="s">
        <v>88</v>
      </c>
      <c r="C59" s="15">
        <v>155.80000000000001</v>
      </c>
      <c r="D59" s="4"/>
    </row>
    <row r="60" spans="1:4" ht="12.75" customHeight="1" x14ac:dyDescent="0.3">
      <c r="A60" s="26" t="s">
        <v>89</v>
      </c>
      <c r="B60" s="8" t="s">
        <v>90</v>
      </c>
      <c r="C60" s="15">
        <v>94.2</v>
      </c>
      <c r="D60" s="4"/>
    </row>
    <row r="61" spans="1:4" ht="18" customHeight="1" x14ac:dyDescent="0.3">
      <c r="A61" s="26" t="s">
        <v>91</v>
      </c>
      <c r="B61" s="8" t="s">
        <v>92</v>
      </c>
      <c r="C61" s="15">
        <v>28.2</v>
      </c>
      <c r="D61" s="4"/>
    </row>
    <row r="62" spans="1:4" ht="24" hidden="1" customHeight="1" x14ac:dyDescent="0.25">
      <c r="A62" s="26"/>
      <c r="B62" s="8"/>
      <c r="C62" s="15"/>
      <c r="D62" s="4"/>
    </row>
    <row r="63" spans="1:4" ht="32.25" customHeight="1" x14ac:dyDescent="0.3">
      <c r="A63" s="26" t="s">
        <v>93</v>
      </c>
      <c r="B63" s="8" t="s">
        <v>94</v>
      </c>
      <c r="C63" s="15">
        <f>C64+C67</f>
        <v>14107.300000000001</v>
      </c>
      <c r="D63" s="4"/>
    </row>
    <row r="64" spans="1:4" s="2" customFormat="1" ht="21.75" customHeight="1" x14ac:dyDescent="0.3">
      <c r="A64" s="27" t="s">
        <v>95</v>
      </c>
      <c r="B64" s="11" t="s">
        <v>96</v>
      </c>
      <c r="C64" s="18">
        <f>C65</f>
        <v>13758.1</v>
      </c>
      <c r="D64" s="6"/>
    </row>
    <row r="65" spans="1:4" x14ac:dyDescent="0.3">
      <c r="A65" s="26" t="s">
        <v>97</v>
      </c>
      <c r="B65" s="8" t="s">
        <v>98</v>
      </c>
      <c r="C65" s="15">
        <f>C66</f>
        <v>13758.1</v>
      </c>
      <c r="D65" s="4"/>
    </row>
    <row r="66" spans="1:4" ht="33.75" customHeight="1" x14ac:dyDescent="0.3">
      <c r="A66" s="26" t="s">
        <v>99</v>
      </c>
      <c r="B66" s="8" t="s">
        <v>100</v>
      </c>
      <c r="C66" s="15">
        <v>13758.1</v>
      </c>
      <c r="D66" s="4"/>
    </row>
    <row r="67" spans="1:4" s="2" customFormat="1" ht="19.5" customHeight="1" x14ac:dyDescent="0.3">
      <c r="A67" s="27" t="s">
        <v>101</v>
      </c>
      <c r="B67" s="11" t="s">
        <v>102</v>
      </c>
      <c r="C67" s="18">
        <f>C68</f>
        <v>349.2</v>
      </c>
      <c r="D67" s="6"/>
    </row>
    <row r="68" spans="1:4" ht="27.6" x14ac:dyDescent="0.3">
      <c r="A68" s="26" t="s">
        <v>103</v>
      </c>
      <c r="B68" s="8" t="s">
        <v>104</v>
      </c>
      <c r="C68" s="15">
        <v>349.2</v>
      </c>
      <c r="D68" s="4"/>
    </row>
    <row r="69" spans="1:4" ht="41.4" x14ac:dyDescent="0.3">
      <c r="A69" s="26" t="s">
        <v>105</v>
      </c>
      <c r="B69" s="8" t="s">
        <v>106</v>
      </c>
      <c r="C69" s="15">
        <v>257.5</v>
      </c>
      <c r="D69" s="4"/>
    </row>
    <row r="70" spans="1:4" ht="27.6" x14ac:dyDescent="0.3">
      <c r="A70" s="26" t="s">
        <v>107</v>
      </c>
      <c r="B70" s="8" t="s">
        <v>108</v>
      </c>
      <c r="C70" s="15">
        <f>C71+C74</f>
        <v>35630.800000000003</v>
      </c>
      <c r="D70" s="4"/>
    </row>
    <row r="71" spans="1:4" s="2" customFormat="1" ht="82.8" x14ac:dyDescent="0.3">
      <c r="A71" s="27" t="s">
        <v>109</v>
      </c>
      <c r="B71" s="11" t="s">
        <v>110</v>
      </c>
      <c r="C71" s="18">
        <f>C72</f>
        <v>37.4</v>
      </c>
      <c r="D71" s="6"/>
    </row>
    <row r="72" spans="1:4" ht="91.5" customHeight="1" x14ac:dyDescent="0.3">
      <c r="A72" s="26" t="s">
        <v>111</v>
      </c>
      <c r="B72" s="8" t="s">
        <v>112</v>
      </c>
      <c r="C72" s="15">
        <v>37.4</v>
      </c>
      <c r="D72" s="4"/>
    </row>
    <row r="73" spans="1:4" ht="76.5" customHeight="1" x14ac:dyDescent="0.3">
      <c r="A73" s="26" t="s">
        <v>113</v>
      </c>
      <c r="B73" s="8" t="s">
        <v>114</v>
      </c>
      <c r="C73" s="15">
        <v>37.4</v>
      </c>
      <c r="D73" s="4"/>
    </row>
    <row r="74" spans="1:4" s="2" customFormat="1" ht="55.2" x14ac:dyDescent="0.3">
      <c r="A74" s="27" t="s">
        <v>115</v>
      </c>
      <c r="B74" s="11" t="s">
        <v>116</v>
      </c>
      <c r="C74" s="18">
        <f>C75+C78</f>
        <v>35593.4</v>
      </c>
      <c r="D74" s="6"/>
    </row>
    <row r="75" spans="1:4" ht="34.5" customHeight="1" x14ac:dyDescent="0.3">
      <c r="A75" s="26" t="s">
        <v>117</v>
      </c>
      <c r="B75" s="8" t="s">
        <v>118</v>
      </c>
      <c r="C75" s="15">
        <f>C76+C77</f>
        <v>32658.600000000002</v>
      </c>
      <c r="D75" s="4"/>
    </row>
    <row r="76" spans="1:4" ht="66" customHeight="1" x14ac:dyDescent="0.3">
      <c r="A76" s="26" t="s">
        <v>119</v>
      </c>
      <c r="B76" s="8" t="s">
        <v>120</v>
      </c>
      <c r="C76" s="15">
        <v>32590.9</v>
      </c>
      <c r="D76" s="4"/>
    </row>
    <row r="77" spans="1:4" ht="49.5" customHeight="1" x14ac:dyDescent="0.3">
      <c r="A77" s="26" t="s">
        <v>121</v>
      </c>
      <c r="B77" s="8" t="s">
        <v>122</v>
      </c>
      <c r="C77" s="15">
        <v>67.7</v>
      </c>
      <c r="D77" s="4"/>
    </row>
    <row r="78" spans="1:4" ht="47.25" customHeight="1" x14ac:dyDescent="0.3">
      <c r="A78" s="26" t="s">
        <v>123</v>
      </c>
      <c r="B78" s="8" t="s">
        <v>124</v>
      </c>
      <c r="C78" s="15">
        <f>C79</f>
        <v>2934.8</v>
      </c>
      <c r="D78" s="4"/>
    </row>
    <row r="79" spans="1:4" ht="46.5" customHeight="1" x14ac:dyDescent="0.3">
      <c r="A79" s="26" t="s">
        <v>125</v>
      </c>
      <c r="B79" s="8" t="s">
        <v>126</v>
      </c>
      <c r="C79" s="15">
        <v>2934.8</v>
      </c>
      <c r="D79" s="4"/>
    </row>
    <row r="80" spans="1:4" x14ac:dyDescent="0.3">
      <c r="A80" s="26" t="s">
        <v>127</v>
      </c>
      <c r="B80" s="8" t="s">
        <v>128</v>
      </c>
      <c r="C80" s="15">
        <f>C81+C82+C83+C84+C85+C86+C87+C88+C89+C90+C91+C92+C93+C94+C95</f>
        <v>1531</v>
      </c>
      <c r="D80" s="4"/>
    </row>
    <row r="81" spans="1:4" ht="74.25" customHeight="1" x14ac:dyDescent="0.3">
      <c r="A81" s="26" t="s">
        <v>168</v>
      </c>
      <c r="B81" s="8" t="s">
        <v>169</v>
      </c>
      <c r="C81" s="15">
        <v>6.7</v>
      </c>
      <c r="D81" s="4"/>
    </row>
    <row r="82" spans="1:4" ht="93.75" customHeight="1" x14ac:dyDescent="0.3">
      <c r="A82" s="26" t="s">
        <v>170</v>
      </c>
      <c r="B82" s="8" t="s">
        <v>171</v>
      </c>
      <c r="C82" s="15">
        <v>19.5</v>
      </c>
      <c r="D82" s="4"/>
    </row>
    <row r="83" spans="1:4" ht="75.75" hidden="1" customHeight="1" x14ac:dyDescent="0.25">
      <c r="A83" s="26"/>
      <c r="B83" s="8"/>
      <c r="C83" s="15"/>
      <c r="D83" s="4"/>
    </row>
    <row r="84" spans="1:4" ht="75.75" hidden="1" customHeight="1" x14ac:dyDescent="0.25">
      <c r="A84" s="26"/>
      <c r="B84" s="8"/>
      <c r="C84" s="15"/>
      <c r="D84" s="4"/>
    </row>
    <row r="85" spans="1:4" ht="90" customHeight="1" x14ac:dyDescent="0.3">
      <c r="A85" s="26" t="s">
        <v>172</v>
      </c>
      <c r="B85" s="8" t="s">
        <v>173</v>
      </c>
      <c r="C85" s="15">
        <v>1</v>
      </c>
      <c r="D85" s="4"/>
    </row>
    <row r="86" spans="1:4" ht="78.75" customHeight="1" x14ac:dyDescent="0.3">
      <c r="A86" s="26" t="s">
        <v>174</v>
      </c>
      <c r="B86" s="8" t="s">
        <v>175</v>
      </c>
      <c r="C86" s="15">
        <v>6.5</v>
      </c>
      <c r="D86" s="4"/>
    </row>
    <row r="87" spans="1:4" ht="103.5" customHeight="1" x14ac:dyDescent="0.3">
      <c r="A87" s="26" t="s">
        <v>176</v>
      </c>
      <c r="B87" s="8" t="s">
        <v>177</v>
      </c>
      <c r="C87" s="15">
        <v>4.0999999999999996</v>
      </c>
      <c r="D87" s="4"/>
    </row>
    <row r="88" spans="1:4" ht="121.5" customHeight="1" x14ac:dyDescent="0.3">
      <c r="A88" s="26" t="s">
        <v>178</v>
      </c>
      <c r="B88" s="8" t="s">
        <v>179</v>
      </c>
      <c r="C88" s="15">
        <v>2.2999999999999998</v>
      </c>
      <c r="D88" s="4"/>
    </row>
    <row r="89" spans="1:4" ht="73.5" customHeight="1" x14ac:dyDescent="0.3">
      <c r="A89" s="26" t="s">
        <v>180</v>
      </c>
      <c r="B89" s="8" t="s">
        <v>181</v>
      </c>
      <c r="C89" s="15">
        <v>6.5</v>
      </c>
      <c r="D89" s="4"/>
    </row>
    <row r="90" spans="1:4" ht="78.75" customHeight="1" x14ac:dyDescent="0.3">
      <c r="A90" s="26" t="s">
        <v>182</v>
      </c>
      <c r="B90" s="8" t="s">
        <v>183</v>
      </c>
      <c r="C90" s="15">
        <v>6.2</v>
      </c>
      <c r="D90" s="4"/>
    </row>
    <row r="91" spans="1:4" ht="90" customHeight="1" x14ac:dyDescent="0.3">
      <c r="A91" s="26" t="s">
        <v>184</v>
      </c>
      <c r="B91" s="8" t="s">
        <v>185</v>
      </c>
      <c r="C91" s="15">
        <v>214.9</v>
      </c>
      <c r="D91" s="4"/>
    </row>
    <row r="92" spans="1:4" ht="82.5" customHeight="1" x14ac:dyDescent="0.3">
      <c r="A92" s="26" t="s">
        <v>186</v>
      </c>
      <c r="B92" s="8" t="s">
        <v>187</v>
      </c>
      <c r="C92" s="15">
        <v>496.3</v>
      </c>
      <c r="D92" s="4"/>
    </row>
    <row r="93" spans="1:4" ht="69" x14ac:dyDescent="0.3">
      <c r="A93" s="26" t="s">
        <v>188</v>
      </c>
      <c r="B93" s="8" t="s">
        <v>189</v>
      </c>
      <c r="C93" s="15">
        <v>761</v>
      </c>
      <c r="D93" s="4"/>
    </row>
    <row r="94" spans="1:4" ht="62.25" customHeight="1" x14ac:dyDescent="0.3">
      <c r="A94" s="26" t="s">
        <v>190</v>
      </c>
      <c r="B94" s="8" t="s">
        <v>191</v>
      </c>
      <c r="C94" s="15">
        <v>-7.5</v>
      </c>
      <c r="D94" s="4"/>
    </row>
    <row r="95" spans="1:4" ht="69" x14ac:dyDescent="0.3">
      <c r="A95" s="26" t="s">
        <v>192</v>
      </c>
      <c r="B95" s="8" t="s">
        <v>193</v>
      </c>
      <c r="C95" s="15">
        <v>13.5</v>
      </c>
      <c r="D95" s="4"/>
    </row>
    <row r="96" spans="1:4" x14ac:dyDescent="0.3">
      <c r="A96" s="26" t="s">
        <v>129</v>
      </c>
      <c r="B96" s="8" t="s">
        <v>130</v>
      </c>
      <c r="C96" s="15">
        <v>837.4</v>
      </c>
      <c r="D96" s="4"/>
    </row>
    <row r="97" spans="1:4" s="2" customFormat="1" ht="19.5" hidden="1" customHeight="1" x14ac:dyDescent="0.25">
      <c r="A97" s="27" t="s">
        <v>131</v>
      </c>
      <c r="B97" s="11" t="s">
        <v>132</v>
      </c>
      <c r="C97" s="18"/>
      <c r="D97" s="6"/>
    </row>
    <row r="98" spans="1:4" ht="30" hidden="1" x14ac:dyDescent="0.25">
      <c r="A98" s="26" t="s">
        <v>133</v>
      </c>
      <c r="B98" s="8" t="s">
        <v>134</v>
      </c>
      <c r="C98" s="15"/>
      <c r="D98" s="4"/>
    </row>
    <row r="99" spans="1:4" s="2" customFormat="1" ht="17.25" customHeight="1" x14ac:dyDescent="0.3">
      <c r="A99" s="27" t="s">
        <v>135</v>
      </c>
      <c r="B99" s="11" t="s">
        <v>136</v>
      </c>
      <c r="C99" s="18">
        <f>C100</f>
        <v>837.4</v>
      </c>
      <c r="D99" s="6"/>
    </row>
    <row r="100" spans="1:4" ht="18.75" customHeight="1" x14ac:dyDescent="0.3">
      <c r="A100" s="26" t="s">
        <v>137</v>
      </c>
      <c r="B100" s="8" t="s">
        <v>138</v>
      </c>
      <c r="C100" s="15">
        <v>837.4</v>
      </c>
      <c r="D100" s="4"/>
    </row>
    <row r="101" spans="1:4" s="3" customFormat="1" ht="21" customHeight="1" x14ac:dyDescent="0.3">
      <c r="A101" s="25" t="s">
        <v>139</v>
      </c>
      <c r="B101" s="10" t="s">
        <v>140</v>
      </c>
      <c r="C101" s="17">
        <f>C102+C157+C166+C169</f>
        <v>732931.60000000009</v>
      </c>
      <c r="D101" s="5"/>
    </row>
    <row r="102" spans="1:4" s="2" customFormat="1" ht="51" customHeight="1" x14ac:dyDescent="0.3">
      <c r="A102" s="27" t="s">
        <v>141</v>
      </c>
      <c r="B102" s="11" t="s">
        <v>142</v>
      </c>
      <c r="C102" s="18">
        <f>C103+C108+C135+C148+C161+C163</f>
        <v>721840.3</v>
      </c>
      <c r="D102" s="6"/>
    </row>
    <row r="103" spans="1:4" s="2" customFormat="1" ht="27.6" x14ac:dyDescent="0.3">
      <c r="A103" s="27" t="s">
        <v>143</v>
      </c>
      <c r="B103" s="11" t="s">
        <v>206</v>
      </c>
      <c r="C103" s="18">
        <f>C104+C106</f>
        <v>76761</v>
      </c>
      <c r="D103" s="6"/>
    </row>
    <row r="104" spans="1:4" x14ac:dyDescent="0.3">
      <c r="A104" s="26" t="s">
        <v>144</v>
      </c>
      <c r="B104" s="8" t="s">
        <v>145</v>
      </c>
      <c r="C104" s="15">
        <f>C105</f>
        <v>76390</v>
      </c>
      <c r="D104" s="4"/>
    </row>
    <row r="105" spans="1:4" ht="27.6" x14ac:dyDescent="0.3">
      <c r="A105" s="26" t="s">
        <v>146</v>
      </c>
      <c r="B105" s="8" t="s">
        <v>205</v>
      </c>
      <c r="C105" s="15">
        <v>76390</v>
      </c>
      <c r="D105" s="4"/>
    </row>
    <row r="106" spans="1:4" ht="27.6" x14ac:dyDescent="0.3">
      <c r="A106" s="26" t="s">
        <v>147</v>
      </c>
      <c r="B106" s="8" t="s">
        <v>204</v>
      </c>
      <c r="C106" s="15">
        <v>371</v>
      </c>
      <c r="D106" s="4"/>
    </row>
    <row r="107" spans="1:4" ht="30.75" customHeight="1" x14ac:dyDescent="0.3">
      <c r="A107" s="26" t="s">
        <v>148</v>
      </c>
      <c r="B107" s="8" t="s">
        <v>203</v>
      </c>
      <c r="C107" s="15">
        <v>371</v>
      </c>
      <c r="D107" s="4"/>
    </row>
    <row r="108" spans="1:4" s="2" customFormat="1" ht="33.75" customHeight="1" x14ac:dyDescent="0.3">
      <c r="A108" s="27" t="s">
        <v>149</v>
      </c>
      <c r="B108" s="11" t="s">
        <v>202</v>
      </c>
      <c r="C108" s="18">
        <f>C112+C113+C115+C117+C119+C123+C125+C127+C129+C131+C133+C121</f>
        <v>240057.50000000003</v>
      </c>
      <c r="D108" s="6"/>
    </row>
    <row r="109" spans="1:4" ht="15.75" hidden="1" x14ac:dyDescent="0.25">
      <c r="A109" s="26"/>
      <c r="B109" s="8"/>
      <c r="C109" s="15"/>
      <c r="D109" s="4"/>
    </row>
    <row r="110" spans="1:4" ht="15.75" hidden="1" x14ac:dyDescent="0.25">
      <c r="A110" s="26"/>
      <c r="B110" s="8"/>
      <c r="C110" s="15"/>
      <c r="D110" s="4"/>
    </row>
    <row r="111" spans="1:4" ht="41.4" x14ac:dyDescent="0.3">
      <c r="A111" s="26" t="s">
        <v>150</v>
      </c>
      <c r="B111" s="8" t="s">
        <v>201</v>
      </c>
      <c r="C111" s="15">
        <f>C112</f>
        <v>3564.8</v>
      </c>
      <c r="D111" s="4"/>
    </row>
    <row r="112" spans="1:4" ht="41.4" x14ac:dyDescent="0.3">
      <c r="A112" s="26" t="s">
        <v>194</v>
      </c>
      <c r="B112" s="8" t="s">
        <v>200</v>
      </c>
      <c r="C112" s="15">
        <v>3564.8</v>
      </c>
      <c r="D112" s="4"/>
    </row>
    <row r="113" spans="1:4" ht="76.5" customHeight="1" x14ac:dyDescent="0.3">
      <c r="A113" s="26" t="s">
        <v>151</v>
      </c>
      <c r="B113" s="8" t="s">
        <v>199</v>
      </c>
      <c r="C113" s="15">
        <f>C114</f>
        <v>76823.5</v>
      </c>
      <c r="D113" s="4"/>
    </row>
    <row r="114" spans="1:4" ht="75.75" customHeight="1" x14ac:dyDescent="0.3">
      <c r="A114" s="26" t="s">
        <v>151</v>
      </c>
      <c r="B114" s="8" t="s">
        <v>198</v>
      </c>
      <c r="C114" s="15">
        <v>76823.5</v>
      </c>
      <c r="D114" s="4"/>
    </row>
    <row r="115" spans="1:4" ht="45" hidden="1" x14ac:dyDescent="0.25">
      <c r="A115" s="26" t="s">
        <v>195</v>
      </c>
      <c r="B115" s="8" t="s">
        <v>207</v>
      </c>
      <c r="C115" s="15"/>
      <c r="D115" s="4"/>
    </row>
    <row r="116" spans="1:4" ht="42.75" hidden="1" customHeight="1" x14ac:dyDescent="0.25">
      <c r="A116" s="26" t="s">
        <v>196</v>
      </c>
      <c r="B116" s="8" t="s">
        <v>197</v>
      </c>
      <c r="C116" s="15"/>
      <c r="D116" s="4"/>
    </row>
    <row r="117" spans="1:4" ht="73.5" customHeight="1" x14ac:dyDescent="0.3">
      <c r="A117" s="26" t="s">
        <v>208</v>
      </c>
      <c r="B117" s="8" t="s">
        <v>210</v>
      </c>
      <c r="C117" s="15">
        <v>9360.2000000000007</v>
      </c>
      <c r="D117" s="4"/>
    </row>
    <row r="118" spans="1:4" ht="90" customHeight="1" x14ac:dyDescent="0.3">
      <c r="A118" s="26" t="s">
        <v>209</v>
      </c>
      <c r="B118" s="8" t="s">
        <v>211</v>
      </c>
      <c r="C118" s="15">
        <v>9360.2000000000007</v>
      </c>
      <c r="D118" s="4"/>
    </row>
    <row r="119" spans="1:4" ht="45.75" customHeight="1" x14ac:dyDescent="0.3">
      <c r="A119" s="26" t="s">
        <v>212</v>
      </c>
      <c r="B119" s="8" t="s">
        <v>214</v>
      </c>
      <c r="C119" s="15">
        <f>C120</f>
        <v>3799.1</v>
      </c>
      <c r="D119" s="4"/>
    </row>
    <row r="120" spans="1:4" ht="55.2" x14ac:dyDescent="0.3">
      <c r="A120" s="26" t="s">
        <v>213</v>
      </c>
      <c r="B120" s="8" t="s">
        <v>215</v>
      </c>
      <c r="C120" s="15">
        <v>3799.1</v>
      </c>
      <c r="D120" s="4"/>
    </row>
    <row r="121" spans="1:4" ht="41.4" x14ac:dyDescent="0.3">
      <c r="A121" s="26" t="s">
        <v>277</v>
      </c>
      <c r="B121" s="8" t="s">
        <v>275</v>
      </c>
      <c r="C121" s="15">
        <v>49145.1</v>
      </c>
      <c r="D121" s="4"/>
    </row>
    <row r="122" spans="1:4" ht="41.4" x14ac:dyDescent="0.3">
      <c r="A122" s="26" t="s">
        <v>277</v>
      </c>
      <c r="B122" s="8" t="s">
        <v>276</v>
      </c>
      <c r="C122" s="15">
        <v>49145.1</v>
      </c>
      <c r="D122" s="4"/>
    </row>
    <row r="123" spans="1:4" ht="55.2" x14ac:dyDescent="0.3">
      <c r="A123" s="26" t="s">
        <v>216</v>
      </c>
      <c r="B123" s="8" t="s">
        <v>218</v>
      </c>
      <c r="C123" s="15">
        <v>11472.6</v>
      </c>
      <c r="D123" s="4"/>
    </row>
    <row r="124" spans="1:4" ht="61.5" customHeight="1" x14ac:dyDescent="0.3">
      <c r="A124" s="26" t="s">
        <v>217</v>
      </c>
      <c r="B124" s="8" t="s">
        <v>219</v>
      </c>
      <c r="C124" s="15">
        <v>11472.6</v>
      </c>
      <c r="D124" s="4"/>
    </row>
    <row r="125" spans="1:4" ht="43.5" hidden="1" customHeight="1" x14ac:dyDescent="0.25">
      <c r="A125" s="26" t="s">
        <v>220</v>
      </c>
      <c r="B125" s="8" t="s">
        <v>222</v>
      </c>
      <c r="C125" s="15"/>
      <c r="D125" s="4"/>
    </row>
    <row r="126" spans="1:4" ht="60" hidden="1" x14ac:dyDescent="0.25">
      <c r="A126" s="26" t="s">
        <v>221</v>
      </c>
      <c r="B126" s="8" t="s">
        <v>223</v>
      </c>
      <c r="C126" s="15"/>
      <c r="D126" s="4"/>
    </row>
    <row r="127" spans="1:4" ht="27.6" x14ac:dyDescent="0.3">
      <c r="A127" s="26" t="s">
        <v>224</v>
      </c>
      <c r="B127" s="8" t="s">
        <v>226</v>
      </c>
      <c r="C127" s="15">
        <f>C128</f>
        <v>2240</v>
      </c>
      <c r="D127" s="4"/>
    </row>
    <row r="128" spans="1:4" ht="32.25" customHeight="1" x14ac:dyDescent="0.3">
      <c r="A128" s="26" t="s">
        <v>225</v>
      </c>
      <c r="B128" s="8" t="s">
        <v>227</v>
      </c>
      <c r="C128" s="15">
        <v>2240</v>
      </c>
      <c r="D128" s="4"/>
    </row>
    <row r="129" spans="1:4" ht="17.25" customHeight="1" x14ac:dyDescent="0.3">
      <c r="A129" s="26" t="s">
        <v>228</v>
      </c>
      <c r="B129" s="8" t="s">
        <v>230</v>
      </c>
      <c r="C129" s="15">
        <v>183.6</v>
      </c>
      <c r="D129" s="4"/>
    </row>
    <row r="130" spans="1:4" ht="30.75" customHeight="1" x14ac:dyDescent="0.3">
      <c r="A130" s="26" t="s">
        <v>229</v>
      </c>
      <c r="B130" s="8" t="s">
        <v>231</v>
      </c>
      <c r="C130" s="15">
        <v>183.6</v>
      </c>
      <c r="D130" s="4"/>
    </row>
    <row r="131" spans="1:4" ht="27.75" customHeight="1" x14ac:dyDescent="0.3">
      <c r="A131" s="26" t="s">
        <v>232</v>
      </c>
      <c r="B131" s="8" t="s">
        <v>234</v>
      </c>
      <c r="C131" s="15">
        <v>28544.3</v>
      </c>
      <c r="D131" s="4"/>
    </row>
    <row r="132" spans="1:4" ht="33" customHeight="1" x14ac:dyDescent="0.3">
      <c r="A132" s="26" t="s">
        <v>233</v>
      </c>
      <c r="B132" s="8" t="s">
        <v>235</v>
      </c>
      <c r="C132" s="15">
        <v>28544.3</v>
      </c>
      <c r="D132" s="4"/>
    </row>
    <row r="133" spans="1:4" x14ac:dyDescent="0.3">
      <c r="A133" s="26" t="s">
        <v>152</v>
      </c>
      <c r="B133" s="8" t="s">
        <v>236</v>
      </c>
      <c r="C133" s="15">
        <v>54924.3</v>
      </c>
      <c r="D133" s="4"/>
    </row>
    <row r="134" spans="1:4" x14ac:dyDescent="0.3">
      <c r="A134" s="26" t="s">
        <v>153</v>
      </c>
      <c r="B134" s="8" t="s">
        <v>237</v>
      </c>
      <c r="C134" s="15">
        <v>54924.3</v>
      </c>
      <c r="D134" s="4"/>
    </row>
    <row r="135" spans="1:4" s="2" customFormat="1" ht="27.6" x14ac:dyDescent="0.3">
      <c r="A135" s="27" t="s">
        <v>154</v>
      </c>
      <c r="B135" s="11" t="s">
        <v>238</v>
      </c>
      <c r="C135" s="18">
        <f>C136+C138+C140+C144+C146+C142</f>
        <v>332392.3</v>
      </c>
      <c r="D135" s="6"/>
    </row>
    <row r="136" spans="1:4" ht="33" customHeight="1" x14ac:dyDescent="0.3">
      <c r="A136" s="26" t="s">
        <v>239</v>
      </c>
      <c r="B136" s="8" t="s">
        <v>241</v>
      </c>
      <c r="C136" s="15">
        <f>C137</f>
        <v>8063</v>
      </c>
      <c r="D136" s="4"/>
    </row>
    <row r="137" spans="1:4" ht="51.75" customHeight="1" x14ac:dyDescent="0.3">
      <c r="A137" s="26" t="s">
        <v>240</v>
      </c>
      <c r="B137" s="8" t="s">
        <v>242</v>
      </c>
      <c r="C137" s="15">
        <v>8063</v>
      </c>
      <c r="D137" s="4"/>
    </row>
    <row r="138" spans="1:4" ht="69" x14ac:dyDescent="0.3">
      <c r="A138" s="26" t="s">
        <v>245</v>
      </c>
      <c r="B138" s="8" t="s">
        <v>243</v>
      </c>
      <c r="C138" s="15">
        <f>C139</f>
        <v>104.5</v>
      </c>
      <c r="D138" s="4"/>
    </row>
    <row r="139" spans="1:4" ht="77.25" customHeight="1" x14ac:dyDescent="0.3">
      <c r="A139" s="26" t="s">
        <v>246</v>
      </c>
      <c r="B139" s="8" t="s">
        <v>244</v>
      </c>
      <c r="C139" s="15">
        <v>104.5</v>
      </c>
      <c r="D139" s="4"/>
    </row>
    <row r="140" spans="1:4" ht="41.4" x14ac:dyDescent="0.3">
      <c r="A140" s="26" t="s">
        <v>249</v>
      </c>
      <c r="B140" s="8" t="s">
        <v>247</v>
      </c>
      <c r="C140" s="15">
        <v>170</v>
      </c>
      <c r="D140" s="4"/>
    </row>
    <row r="141" spans="1:4" ht="46.5" customHeight="1" x14ac:dyDescent="0.3">
      <c r="A141" s="26" t="s">
        <v>250</v>
      </c>
      <c r="B141" s="8" t="s">
        <v>248</v>
      </c>
      <c r="C141" s="15">
        <v>170</v>
      </c>
      <c r="D141" s="4"/>
    </row>
    <row r="142" spans="1:4" ht="33" customHeight="1" x14ac:dyDescent="0.3">
      <c r="A142" s="26" t="s">
        <v>278</v>
      </c>
      <c r="B142" s="8" t="s">
        <v>279</v>
      </c>
      <c r="C142" s="15">
        <f>C143</f>
        <v>434.3</v>
      </c>
      <c r="D142" s="4"/>
    </row>
    <row r="143" spans="1:4" ht="33.75" customHeight="1" x14ac:dyDescent="0.3">
      <c r="A143" s="26" t="s">
        <v>278</v>
      </c>
      <c r="B143" s="8" t="s">
        <v>280</v>
      </c>
      <c r="C143" s="15">
        <v>434.3</v>
      </c>
      <c r="D143" s="4"/>
    </row>
    <row r="144" spans="1:4" x14ac:dyDescent="0.3">
      <c r="A144" s="26" t="s">
        <v>251</v>
      </c>
      <c r="B144" s="8" t="s">
        <v>253</v>
      </c>
      <c r="C144" s="15">
        <f>C145</f>
        <v>30711.1</v>
      </c>
      <c r="D144" s="4"/>
    </row>
    <row r="145" spans="1:4" x14ac:dyDescent="0.3">
      <c r="A145" s="26" t="s">
        <v>252</v>
      </c>
      <c r="B145" s="8" t="s">
        <v>254</v>
      </c>
      <c r="C145" s="15">
        <v>30711.1</v>
      </c>
      <c r="D145" s="4"/>
    </row>
    <row r="146" spans="1:4" x14ac:dyDescent="0.3">
      <c r="A146" s="26" t="s">
        <v>155</v>
      </c>
      <c r="B146" s="8" t="s">
        <v>256</v>
      </c>
      <c r="C146" s="15">
        <f>C147</f>
        <v>292909.40000000002</v>
      </c>
      <c r="D146" s="4"/>
    </row>
    <row r="147" spans="1:4" x14ac:dyDescent="0.3">
      <c r="A147" s="26" t="s">
        <v>156</v>
      </c>
      <c r="B147" s="8" t="s">
        <v>255</v>
      </c>
      <c r="C147" s="15">
        <v>292909.40000000002</v>
      </c>
      <c r="D147" s="4"/>
    </row>
    <row r="148" spans="1:4" s="2" customFormat="1" ht="17.25" customHeight="1" x14ac:dyDescent="0.3">
      <c r="A148" s="27" t="s">
        <v>157</v>
      </c>
      <c r="B148" s="11" t="s">
        <v>259</v>
      </c>
      <c r="C148" s="18">
        <f>C149+C151+C155+C153</f>
        <v>72629.5</v>
      </c>
      <c r="D148" s="6"/>
    </row>
    <row r="149" spans="1:4" ht="55.2" x14ac:dyDescent="0.3">
      <c r="A149" s="26" t="s">
        <v>158</v>
      </c>
      <c r="B149" s="8" t="s">
        <v>257</v>
      </c>
      <c r="C149" s="15">
        <f>C150</f>
        <v>12147.2</v>
      </c>
      <c r="D149" s="4"/>
    </row>
    <row r="150" spans="1:4" ht="78" customHeight="1" x14ac:dyDescent="0.3">
      <c r="A150" s="26" t="s">
        <v>159</v>
      </c>
      <c r="B150" s="8" t="s">
        <v>258</v>
      </c>
      <c r="C150" s="15">
        <v>12147.2</v>
      </c>
      <c r="D150" s="4"/>
    </row>
    <row r="151" spans="1:4" ht="47.25" customHeight="1" x14ac:dyDescent="0.3">
      <c r="A151" s="26" t="s">
        <v>160</v>
      </c>
      <c r="B151" s="8" t="s">
        <v>260</v>
      </c>
      <c r="C151" s="15">
        <f>C152</f>
        <v>27096.400000000001</v>
      </c>
      <c r="D151" s="4"/>
    </row>
    <row r="152" spans="1:4" ht="47.25" customHeight="1" x14ac:dyDescent="0.3">
      <c r="A152" s="26" t="s">
        <v>160</v>
      </c>
      <c r="B152" s="8" t="s">
        <v>261</v>
      </c>
      <c r="C152" s="15">
        <v>27096.400000000001</v>
      </c>
      <c r="D152" s="4"/>
    </row>
    <row r="153" spans="1:4" ht="61.5" customHeight="1" x14ac:dyDescent="0.3">
      <c r="A153" s="26" t="s">
        <v>262</v>
      </c>
      <c r="B153" s="8" t="s">
        <v>265</v>
      </c>
      <c r="C153" s="15">
        <v>20147.099999999999</v>
      </c>
      <c r="D153" s="4"/>
    </row>
    <row r="154" spans="1:4" ht="75" customHeight="1" x14ac:dyDescent="0.3">
      <c r="A154" s="26" t="s">
        <v>263</v>
      </c>
      <c r="B154" s="8" t="s">
        <v>264</v>
      </c>
      <c r="C154" s="15">
        <v>20147.099999999999</v>
      </c>
      <c r="D154" s="4"/>
    </row>
    <row r="155" spans="1:4" ht="14.25" customHeight="1" x14ac:dyDescent="0.3">
      <c r="A155" s="26" t="s">
        <v>161</v>
      </c>
      <c r="B155" s="8" t="s">
        <v>266</v>
      </c>
      <c r="C155" s="15">
        <f>C156</f>
        <v>13238.8</v>
      </c>
      <c r="D155" s="4"/>
    </row>
    <row r="156" spans="1:4" ht="27.6" x14ac:dyDescent="0.3">
      <c r="A156" s="26" t="s">
        <v>162</v>
      </c>
      <c r="B156" s="8" t="s">
        <v>267</v>
      </c>
      <c r="C156" s="15">
        <v>13238.8</v>
      </c>
      <c r="D156" s="4"/>
    </row>
    <row r="157" spans="1:4" x14ac:dyDescent="0.3">
      <c r="A157" s="26" t="s">
        <v>163</v>
      </c>
      <c r="B157" s="8" t="s">
        <v>270</v>
      </c>
      <c r="C157" s="15">
        <f>C158</f>
        <v>11051.3</v>
      </c>
      <c r="D157" s="4"/>
    </row>
    <row r="158" spans="1:4" s="2" customFormat="1" ht="27.6" x14ac:dyDescent="0.3">
      <c r="A158" s="27" t="s">
        <v>164</v>
      </c>
      <c r="B158" s="11" t="s">
        <v>269</v>
      </c>
      <c r="C158" s="18">
        <f>C159+C160</f>
        <v>11051.3</v>
      </c>
      <c r="D158" s="6"/>
    </row>
    <row r="159" spans="1:4" ht="41.4" x14ac:dyDescent="0.3">
      <c r="A159" s="26" t="s">
        <v>165</v>
      </c>
      <c r="B159" s="8" t="s">
        <v>268</v>
      </c>
      <c r="C159" s="15">
        <v>2126.8000000000002</v>
      </c>
      <c r="D159" s="4"/>
    </row>
    <row r="160" spans="1:4" ht="27.6" x14ac:dyDescent="0.3">
      <c r="A160" s="26" t="s">
        <v>164</v>
      </c>
      <c r="B160" s="8" t="s">
        <v>271</v>
      </c>
      <c r="C160" s="15">
        <v>8924.5</v>
      </c>
      <c r="D160" s="4"/>
    </row>
    <row r="161" spans="1:4" ht="15.75" hidden="1" x14ac:dyDescent="0.25">
      <c r="A161" s="21"/>
      <c r="B161" s="8"/>
      <c r="C161" s="15"/>
      <c r="D161" s="4"/>
    </row>
    <row r="162" spans="1:4" ht="15.75" hidden="1" x14ac:dyDescent="0.25">
      <c r="A162" s="21"/>
      <c r="B162" s="8"/>
      <c r="C162" s="15"/>
      <c r="D162" s="4"/>
    </row>
    <row r="163" spans="1:4" ht="15.75" hidden="1" x14ac:dyDescent="0.25">
      <c r="A163" s="21"/>
      <c r="B163" s="8"/>
      <c r="C163" s="15"/>
      <c r="D163" s="4"/>
    </row>
    <row r="164" spans="1:4" s="2" customFormat="1" ht="15.75" hidden="1" x14ac:dyDescent="0.25">
      <c r="A164" s="23"/>
      <c r="B164" s="11"/>
      <c r="C164" s="18"/>
      <c r="D164" s="6"/>
    </row>
    <row r="165" spans="1:4" ht="15.75" hidden="1" x14ac:dyDescent="0.25">
      <c r="A165" s="21"/>
      <c r="B165" s="8"/>
      <c r="C165" s="15"/>
      <c r="D165" s="4"/>
    </row>
    <row r="166" spans="1:4" ht="69.599999999999994" x14ac:dyDescent="0.3">
      <c r="A166" s="21" t="s">
        <v>282</v>
      </c>
      <c r="B166" s="8" t="s">
        <v>283</v>
      </c>
      <c r="C166" s="15">
        <v>1849.5</v>
      </c>
      <c r="D166" s="4"/>
    </row>
    <row r="167" spans="1:4" ht="83.4" x14ac:dyDescent="0.3">
      <c r="A167" s="23" t="s">
        <v>284</v>
      </c>
      <c r="B167" s="8" t="s">
        <v>285</v>
      </c>
      <c r="C167" s="15">
        <v>1849.5</v>
      </c>
      <c r="D167" s="4"/>
    </row>
    <row r="168" spans="1:4" ht="55.8" x14ac:dyDescent="0.3">
      <c r="A168" s="21" t="s">
        <v>286</v>
      </c>
      <c r="B168" s="8" t="s">
        <v>287</v>
      </c>
      <c r="C168" s="15">
        <v>1849.5</v>
      </c>
      <c r="D168" s="4"/>
    </row>
    <row r="169" spans="1:4" ht="42" x14ac:dyDescent="0.3">
      <c r="A169" s="21" t="s">
        <v>288</v>
      </c>
      <c r="B169" s="8" t="s">
        <v>289</v>
      </c>
      <c r="C169" s="15">
        <v>-1809.5</v>
      </c>
      <c r="D169" s="4"/>
    </row>
    <row r="170" spans="1:4" ht="57.6" x14ac:dyDescent="0.3">
      <c r="A170" s="31" t="s">
        <v>290</v>
      </c>
      <c r="B170" s="8" t="s">
        <v>291</v>
      </c>
      <c r="C170" s="15">
        <v>-1809.5</v>
      </c>
    </row>
    <row r="171" spans="1:4" ht="43.2" x14ac:dyDescent="0.3">
      <c r="A171" s="30" t="s">
        <v>281</v>
      </c>
      <c r="B171" s="8" t="s">
        <v>292</v>
      </c>
      <c r="C171" s="15">
        <v>-1809.5</v>
      </c>
    </row>
  </sheetData>
  <mergeCells count="9">
    <mergeCell ref="A10:C10"/>
    <mergeCell ref="B1:C1"/>
    <mergeCell ref="B2:C2"/>
    <mergeCell ref="B3:C3"/>
    <mergeCell ref="B4:C4"/>
    <mergeCell ref="B5:C5"/>
    <mergeCell ref="B6:C6"/>
    <mergeCell ref="B7:C7"/>
    <mergeCell ref="B8:C8"/>
  </mergeCells>
  <pageMargins left="0.70866141732283472" right="0.31496062992125984" top="0.35433070866141736" bottom="0.15748031496062992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12345</cp:lastModifiedBy>
  <cp:lastPrinted>2021-04-29T12:44:10Z</cp:lastPrinted>
  <dcterms:created xsi:type="dcterms:W3CDTF">2020-04-08T08:55:52Z</dcterms:created>
  <dcterms:modified xsi:type="dcterms:W3CDTF">2022-05-20T13:40:30Z</dcterms:modified>
</cp:coreProperties>
</file>