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9440" windowHeight="748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C16" i="1" l="1"/>
  <c r="C101" i="1"/>
  <c r="C100" i="1"/>
  <c r="C150" i="1"/>
  <c r="C151" i="1"/>
  <c r="C148" i="1"/>
  <c r="C144" i="1"/>
  <c r="C145" i="1"/>
  <c r="C137" i="1"/>
  <c r="C142" i="1"/>
  <c r="C140" i="1"/>
  <c r="C138" i="1"/>
  <c r="C135" i="1"/>
  <c r="C133" i="1"/>
  <c r="C131" i="1"/>
  <c r="C126" i="1" s="1"/>
  <c r="C129" i="1"/>
  <c r="C127" i="1"/>
  <c r="C107" i="1"/>
  <c r="C124" i="1"/>
  <c r="C122" i="1"/>
  <c r="C120" i="1"/>
  <c r="C118" i="1"/>
  <c r="C116" i="1"/>
  <c r="C114" i="1"/>
  <c r="C112" i="1"/>
  <c r="C110" i="1"/>
  <c r="C108" i="1"/>
  <c r="C105" i="1"/>
  <c r="C103" i="1"/>
  <c r="C98" i="1"/>
  <c r="C96" i="1"/>
  <c r="C93" i="1"/>
  <c r="C87" i="1"/>
  <c r="C85" i="1"/>
  <c r="C80" i="1"/>
  <c r="C79" i="1" s="1"/>
  <c r="C77" i="1"/>
  <c r="C74" i="1"/>
  <c r="C73" i="1" s="1"/>
  <c r="C70" i="1"/>
  <c r="C67" i="1"/>
  <c r="C66" i="1" s="1"/>
  <c r="C64" i="1"/>
  <c r="C63" i="1" s="1"/>
  <c r="C60" i="1"/>
  <c r="C57" i="1" s="1"/>
  <c r="C56" i="1" s="1"/>
  <c r="C53" i="1"/>
  <c r="C48" i="1"/>
  <c r="C47" i="1" s="1"/>
  <c r="C45" i="1"/>
  <c r="C42" i="1"/>
  <c r="C39" i="1"/>
  <c r="C37" i="1"/>
  <c r="C34" i="1"/>
  <c r="C31" i="1"/>
  <c r="C30" i="1" s="1"/>
  <c r="C25" i="1"/>
  <c r="C19" i="1"/>
  <c r="C102" i="1" l="1"/>
  <c r="C62" i="1"/>
  <c r="C17" i="1" s="1"/>
</calcChain>
</file>

<file path=xl/sharedStrings.xml><?xml version="1.0" encoding="utf-8"?>
<sst xmlns="http://schemas.openxmlformats.org/spreadsheetml/2006/main" count="286" uniqueCount="277">
  <si>
    <t xml:space="preserve">Таловского муниципального района </t>
  </si>
  <si>
    <t>Воронежской области</t>
  </si>
  <si>
    <t>«Об исполнении бюджета</t>
  </si>
  <si>
    <t xml:space="preserve"> Таловского муниципального района</t>
  </si>
  <si>
    <t>за 2019 год»</t>
  </si>
  <si>
    <t xml:space="preserve">                                                    </t>
  </si>
  <si>
    <t xml:space="preserve">    к решению  Совета народных депутатов </t>
  </si>
  <si>
    <t xml:space="preserve">Приложение 2                                                                                              </t>
  </si>
  <si>
    <t>Поступление доходов в районный бюджет за 2019 год по кодам видов доходов, подвидов доходов классификации операций сектора государственного управления, относящихся к доходам районного бюджета</t>
  </si>
  <si>
    <t>Тыс. рублей</t>
  </si>
  <si>
    <t>Код бюджетной классификации</t>
  </si>
  <si>
    <t xml:space="preserve">Исполнено   за 2019 год </t>
  </si>
  <si>
    <t xml:space="preserve">Наименование    кода дохода бюджета            </t>
  </si>
  <si>
    <t>Доходы бюджета - Всего</t>
  </si>
  <si>
    <t>000  8  50  00000  00  0000  000</t>
  </si>
  <si>
    <t>НАЛОГОВЫЕ И НЕНАЛОГОВЫЕ ДОХОДЫ</t>
  </si>
  <si>
    <t>000  1  00  00000  00  0000  000</t>
  </si>
  <si>
    <t>НАЛОГИ НА ПРИБЫЛЬ, ДОХОДЫ</t>
  </si>
  <si>
    <t>000  1  01  00000  00  0000  000</t>
  </si>
  <si>
    <t>Налог на доходы физических лиц</t>
  </si>
  <si>
    <t>000  1  01  02000  01  0000  110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</si>
  <si>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</si>
  <si>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000  1  01  02010  01  0000  110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</si>
  <si>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</si>
  <si>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000  1  01  02020  01  0000  110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</si>
  <si>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</si>
  <si>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000  1  01  02030  01  0000  110</t>
  </si>
  <si>
    <t>Налог на доходы с физических лиц с сумм прибыли контролируемой иностранной компании полученной физическими лицами, признаваемыми контролирующими лицами этой компании</t>
  </si>
  <si>
    <t>000  1  01  02050  01  0000  110</t>
  </si>
  <si>
    <t>НАЛОГИ ТОВАРЫ (РАБОТЫ, УСЛУГИ), РЕАЛИЗУЕМЫЕ НА ТЕРРИТОРИИ РОССИЙСКОЙ ФЕДЕРАЦИИ</t>
  </si>
  <si>
    <t xml:space="preserve">000  1  03  00000  00  0000  000 </t>
  </si>
  <si>
    <t>Акцизы по подакцизным товарам (продукции), производимым на территории Российской Федерации</t>
  </si>
  <si>
    <t>000  1  03  02000  10  0000  110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</si>
  <si>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</si>
  <si>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000  1  03  02230  01  0000  110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</si>
  <si>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</si>
  <si>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000  1  03  02240  01  0000  110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</si>
  <si>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</si>
  <si>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000  1  03  02250  01  0000  110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</si>
  <si>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</si>
  <si>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000  1  03  02260  01  0000  110</t>
  </si>
  <si>
    <t>НАЛОГИ НА СОВОКУПНЫЙ ДОХОД</t>
  </si>
  <si>
    <t>000  1  05  00000  00  0000  000</t>
  </si>
  <si>
    <t>Налог, взимаемый в связи с применением упрощенной системы налогообложения</t>
  </si>
  <si>
    <t>000  1 05  01000  00  0000 110</t>
  </si>
  <si>
    <t>Налог, взимаемый с налогоплательщиков, выбравших в качестве объекта налогообложения доходы</t>
  </si>
  <si>
    <t>000  1 05  01011    01 0000 110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</si>
  <si>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</si>
  <si>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000 1 05  01021  01  0000  110</t>
  </si>
  <si>
    <t>Единый налог на вмененный доход для отдельных видов деятельности</t>
  </si>
  <si>
    <t>000  1  05  02000  02  0000  110</t>
  </si>
  <si>
    <t>000  1  05  02010  02  0000  110</t>
  </si>
  <si>
    <t>Единый налог на вмененный доход для отдельных видов деятельности (за налоговые периоды, истекшие до 1 января 2011 года)</t>
  </si>
  <si>
    <t>000  1  05  02020  02  0000  110</t>
  </si>
  <si>
    <t>Единый сельскохозяйственный налог</t>
  </si>
  <si>
    <t>000  1  05  03000  01  0000  110</t>
  </si>
  <si>
    <t>000  1  05  03010  01  0000  110</t>
  </si>
  <si>
    <t>Налог, взимаемый в связи с применением патентной системы налогообложения</t>
  </si>
  <si>
    <t>000  1  05  04000  02  0000  110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</si>
  <si>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</si>
  <si>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000  1  05  04020  02  0000  110</t>
  </si>
  <si>
    <t>ГОСУДАРСТВЕННАЯ ПОШЛИНА</t>
  </si>
  <si>
    <t>000  1  08  00000  00  0000  000</t>
  </si>
  <si>
    <t>Государственная пошлина по делам, рассматриваемым в судах общей юрисдикции, мировыми судьями</t>
  </si>
  <si>
    <t>000  1  08  03000  01  0000  110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</si>
  <si>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</si>
  <si>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000  1  08  03010  01  0000  110</t>
  </si>
  <si>
    <t>ДОХОДЫ ОТ ИСПОЛЬЗОВАНИЯ ИМУЩЕСТВА, НАХОДЯЩЕГОСЯ В ГОСУДАРСТВЕННОЙ И МУНИЦИПАЛЬНОЙ СОБСТВЕННОСТИ</t>
  </si>
  <si>
    <t>000  1  11  00000  00  0000  000</t>
  </si>
  <si>
    <t>Проценты, полученные от предоставления бюджетных кредитов внутри страны</t>
  </si>
  <si>
    <t>000  1  11  03000  00  0000  120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</si>
  <si>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</si>
  <si>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000  1  11  03050  05  0000  120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</si>
  <si>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</si>
  <si>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000  1  11  05000  00  0000  120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</si>
  <si>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</si>
  <si>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</si>
  <si>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 и межселенных территорий муниципальных районов, а так же средства от продажи права на заключение договоров аренды указанных земельных участков</t>
  </si>
  <si>
    <t>000  1  11  05013  05  0000  120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</si>
  <si>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</t>
  </si>
  <si>
    <t>000  1  11  05013  13  0000  120</t>
  </si>
  <si>
    <t>Доходы, получаемые в виде арендной платы за земли после разграничения государственной собственности на землю, 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</si>
  <si>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000  1  11  05020  00  0000  120</t>
  </si>
  <si>
    <t>000  1  11  05025  05  0000  120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</si>
  <si>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</si>
  <si>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</si>
  <si>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</si>
  <si>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000  1  11  05035  05  0000  120</t>
  </si>
  <si>
    <t>Доходы от сдачи в аренду имущества, составляющего государственную (муниципальную) казну ( за исключением земельных участков)</t>
  </si>
  <si>
    <t>000  1  11  05070  00  0000  120</t>
  </si>
  <si>
    <t>ПЛАТЕЖИ ПРИ ПОЛЬЗОВАНИИ ПРИРОДНЫМИ РЕСУРСАМИ</t>
  </si>
  <si>
    <t>000  1  12  00000  00  0000  000</t>
  </si>
  <si>
    <t>Плата за негативное воздействие на окружающую среду</t>
  </si>
  <si>
    <t>000  1  12  01000  01  0000  120</t>
  </si>
  <si>
    <t>Плата за выбросы загрязняющих веществ в атмосферный воздух стационарными объектами</t>
  </si>
  <si>
    <t>000  1  12  01010  01  0000  120</t>
  </si>
  <si>
    <t>Плата за сбросы загрязняющих веществ в водные объекты</t>
  </si>
  <si>
    <t>000  1  12  01030  01  0000  120</t>
  </si>
  <si>
    <t>Плата за размещение отходов производства и потребления</t>
  </si>
  <si>
    <t>000  1  12  01040  01  0000  120</t>
  </si>
  <si>
    <t>Плата за размещение отходов производства</t>
  </si>
  <si>
    <t>000  1  12  01041  01  0000  120</t>
  </si>
  <si>
    <t>ДОХОДЫ ОТ ОКАЗАНИЯ ПЛАТНЫХ УСЛУГ (РАБОТ) И КОМПЕНСАЦИИ ЗАТРАТ ГОСУДАРСТВА</t>
  </si>
  <si>
    <t>000  1  13  00000  00  0000  000</t>
  </si>
  <si>
    <t>Доходы от оказания платных услуг (работ)</t>
  </si>
  <si>
    <t>000  1  13  01000  00  0000  130</t>
  </si>
  <si>
    <t>Прочие доходы от оказания платных услуг (работ)</t>
  </si>
  <si>
    <t>000  1  13  01990  00  0000  130</t>
  </si>
  <si>
    <t>Прочие доходы от оказания платных услуг (работ) получателями средств бюджетов муниципальных районов</t>
  </si>
  <si>
    <t>000  1  13  01995  05  0000  130</t>
  </si>
  <si>
    <t>Доходы от компенсации затрат государства</t>
  </si>
  <si>
    <t xml:space="preserve">000  1  13  02000  00  0000  130  </t>
  </si>
  <si>
    <t>Доходы, поступающие в порядке возмещения расходов, понесенных в связи с эксплуатацией имущества</t>
  </si>
  <si>
    <t xml:space="preserve">000  1  13  02060  00  0000  130  </t>
  </si>
  <si>
    <t>Доходы, поступающие в порядке возмещения расходов, понесенных в связи с эксплуатацией имущества муниципальных районов</t>
  </si>
  <si>
    <t xml:space="preserve">000  1  13  02065  05  0000  130  </t>
  </si>
  <si>
    <t>ДОХОДЫ ОТ ПРОДАЖИ МАТЕРИАЛЬНЫХ И НЕМАТЕРИАЛЬНЫХ АКТИВОВ</t>
  </si>
  <si>
    <t>000  1  14  00000  00  0000  000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</si>
  <si>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</si>
  <si>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000  1  14  02000  00  0000  000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</si>
  <si>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</si>
  <si>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000  1  14  02050  05  0000  410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</si>
  <si>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 </t>
  </si>
  <si>
    <t>000  1  14  02052  05  0000  410</t>
  </si>
  <si>
    <t>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</si>
  <si>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000  1  14  06000  00  0000  430</t>
  </si>
  <si>
    <t>Доходы     от    продажи    земельных    участков,                              государственная  собственность  на   которые не  разграничена</t>
  </si>
  <si>
    <t>000  1  14  06010  00  0000  430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</si>
  <si>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</si>
  <si>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000  1  14  06013  05  0000  430</t>
  </si>
  <si>
    <t xml:space="preserve">Доходы от продажи земельных участков , государственная собственность на которые не разграничена и которые расположены в границах городских поселений </t>
  </si>
  <si>
    <t>000 1  14  06013  13  0000  430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</si>
  <si>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</si>
  <si>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000  1  14  06020  00  0000  430</t>
  </si>
  <si>
    <t>Доходы от продажи земельных участков, находящихся в собственности муниципальных районов  (за исключением земельных участков бюджетных и автономных учреждений)</t>
  </si>
  <si>
    <t>000  1  14  06025  05  0000  430</t>
  </si>
  <si>
    <t>ШТРАФЫ, САНКЦИИ, ВОЗМЕЩЕНИЕ УЩЕРБА</t>
  </si>
  <si>
    <t>000  1  16  00000  00  0000  000</t>
  </si>
  <si>
    <t>Денежные взыскания (штрафы) за нарушение законодательства о налогах и сборах</t>
  </si>
  <si>
    <t>000  1  16  03000  00  0000  140</t>
  </si>
  <si>
    <t>Денежные взыскания (штрафы) за нарушение законодательства о налогах и сборах, предусмотренные статьями 116, 118, 1191, пунктами 1 и 2 статьи 120, статьями 125, 126, 128, 129, 1291, 132, 133, 134, 135, 1351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</si>
  <si>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000  1  16  03010  01  0000  140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</si>
  <si>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</si>
  <si>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</si>
  <si>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</si>
  <si>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000  1  16  06000  01  0000  140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</si>
  <si>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</si>
  <si>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</si>
  <si>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>000 1 16 08100 01 0000 140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</si>
  <si>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</si>
  <si>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000  1  16  25000  00  0000  140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</si>
  <si>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</si>
  <si>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000  1  16  25030  01  0000  140</t>
  </si>
  <si>
    <t>Денежные взыскания (штрафы) за нарушение земельного законодательства</t>
  </si>
  <si>
    <t>000  1  16  25060  01  0000  140</t>
  </si>
  <si>
    <t>Денежные взыскания (штрафы) за нарушение законодательства в области обеспечения санитарно-эпидемилогического благополучия человека и законодательства в сфере защиты прав потребителей</t>
  </si>
  <si>
    <t>000  1  16  28000  01  0000  140</t>
  </si>
  <si>
    <t>Прочие денежные взыскания (штрафы) за правонарушения в области дорожного движения</t>
  </si>
  <si>
    <t>000  1  16  30030  01  0000  140</t>
  </si>
  <si>
    <t xml:space="preserve">Денежные взыскания (штрафы) за нарушение законодательства Российской Федерации об административных правонорушениях , предусмотренные статьей 20.25 Кодекса Российской Федерации об административных правонорушениях  </t>
  </si>
  <si>
    <t>000  1  16  43000  01  0000  140</t>
  </si>
  <si>
    <t>Прочие поступления от денежных взысканий (штрафов) и иных сумм в возмещение ущерба</t>
  </si>
  <si>
    <t>000  1  16  90000  00  0000  140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</si>
  <si>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</si>
  <si>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000  1  16  90050  05  0000  140</t>
  </si>
  <si>
    <t>ПРОЧИЕ НЕНАЛОГОВЫЕ ДОХОДЫ</t>
  </si>
  <si>
    <t>000  1  17  00000  00  0000  000</t>
  </si>
  <si>
    <t>Невыясненные поступления</t>
  </si>
  <si>
    <t>000  1  17  01000  00  0000  180</t>
  </si>
  <si>
    <t>Невыясненные поступления, зачисляемые в бюджеты муниципальных районов</t>
  </si>
  <si>
    <t>000  1  17  01050  05  0000  180</t>
  </si>
  <si>
    <t>Прочие неналоговые доходы</t>
  </si>
  <si>
    <t>000  1  17  05000  00  0000  180</t>
  </si>
  <si>
    <t>Прочие неналоговые доходы бюджетов муниципальных районов</t>
  </si>
  <si>
    <t>000  1  17  05050  05  0000  180</t>
  </si>
  <si>
    <t>БЕЗВОЗМЕЗДНЫЕ ПОСТУПЛЕНИЯ</t>
  </si>
  <si>
    <t>000  2  00  00000  00  0000  000</t>
  </si>
  <si>
    <t>БЕЗВОЗМЕЗДНЫЕ ПОСТУПЛЕНИЯ ОТ ДРУГИХ БЮДЖЕТОВ БЮДЖЕТНОЙ СИСТЕМЫ РОССИЙСКОЙ ФЕДЕРАЦИИ</t>
  </si>
  <si>
    <t>000  2  02  00000  00  0000  000</t>
  </si>
  <si>
    <t>Дотации бюджетам субъектов Российской Федерации и муниципальных образований</t>
  </si>
  <si>
    <t>000  2  02  01000  00  0000  151</t>
  </si>
  <si>
    <t>Дотации на выравнивание бюджетной обеспеченности</t>
  </si>
  <si>
    <t>000  2  02  15001  00  0000  151</t>
  </si>
  <si>
    <t>Дотации бюджетам муниципальных районов на выравнивание бюджетной обеспеченности</t>
  </si>
  <si>
    <t>000  2  02  15001  05  0000  151</t>
  </si>
  <si>
    <t>Дотации бюджетам на поддержку мер по обеспечению сбалансированности бюджетов</t>
  </si>
  <si>
    <t>000  2  02  15002  00   0000 151</t>
  </si>
  <si>
    <t>Дотации бюджетам муниципальных районов на поддержку мер по обеспечению сбалансированности бюджетов</t>
  </si>
  <si>
    <t>000  2  02  15002  05   0000 151</t>
  </si>
  <si>
    <t>Субсидии бюджетам субъектов Российской Федерации и муниципальных образований (межбюджетные субсидии)</t>
  </si>
  <si>
    <t>000  2  02  02000  00  0000  151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</si>
  <si>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</si>
  <si>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000  2  02  02041  00  0000  151</t>
  </si>
  <si>
    <t>Субсидии бюджетам  муниципальный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</si>
  <si>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000  2  02  02041  05  0000  151</t>
  </si>
  <si>
    <t>Субсидии бюджетам на софинансирование капитальных вложений в объекты государственной (муниципальной) собственности</t>
  </si>
  <si>
    <t>000  2  02  02077  00  0000  151</t>
  </si>
  <si>
    <t>Субсидии бюджетам на софинансирование капитальных вложений в объекты муниципальной собственности</t>
  </si>
  <si>
    <t>000  2  02  02077  05  0000  151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</si>
  <si>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</si>
  <si>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000  2  02  20216  00  0000  151</t>
  </si>
  <si>
    <t>000  2  02  20216  05  0000  151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</si>
  <si>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</si>
  <si>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000  2  02  25169  00  0000  151</t>
  </si>
  <si>
    <t>Субсидии бюджетам 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</si>
  <si>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000  2  02  25169  05  0000  151</t>
  </si>
  <si>
    <t>Субсидии бюджетам настроительство и реконструкцию (модернизацию) объектов питьевого водоснабжения</t>
  </si>
  <si>
    <t>000  2   02 25243  00  0000  151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</si>
  <si>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</si>
  <si>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000  2   02 25243  05  0000  151</t>
  </si>
  <si>
    <t>Субсидии бюджетам на реализацию мероприятий по обеспечению жильем молодых семей</t>
  </si>
  <si>
    <t>000  2   02 25497  00  0000  151</t>
  </si>
  <si>
    <t>Субсидии бюджетам муниципальных районов на реализацию мероприятий по обеспечению жильем молодых семей</t>
  </si>
  <si>
    <t>000  2   02 25497  05  0000  151</t>
  </si>
  <si>
    <t>Субсидии бюджетам на поддержку отрасли  культуры</t>
  </si>
  <si>
    <t>000  2   02 25519  00  0000  151</t>
  </si>
  <si>
    <t>Субсидии бюджетам муниципальных районов на поддержку отрасли  культуры</t>
  </si>
  <si>
    <t>000  2   02 25519  05  0000  151</t>
  </si>
  <si>
    <t>Субсидии бюджетам на реализацию мероприятий по устойчивому развитию сельских территорий</t>
  </si>
  <si>
    <t>000  2   02 25567  00  0000  151</t>
  </si>
  <si>
    <t>Субсидии бюджетам муниципальных районов на реализацию мероприятий по устойчивому развитию сельских территорий</t>
  </si>
  <si>
    <t>000  2   02 25567  05  0000  151</t>
  </si>
  <si>
    <t>Прочие субсидии</t>
  </si>
  <si>
    <t>000  2  02  02999  00  0000  151</t>
  </si>
  <si>
    <t>Прочие субсидии бюджетам муниципальных районов</t>
  </si>
  <si>
    <t>000  2  02  02999  05  0000  151</t>
  </si>
  <si>
    <t>Субвенции бюджетам субъектов Российской Федерации и муниципальных образований</t>
  </si>
  <si>
    <t>000  2  02  03000  00  0000  151</t>
  </si>
  <si>
    <t>Субвенции местным бюджетам на выполнение передаваемых полномочий субъектов Российской Федерации</t>
  </si>
  <si>
    <t>000  2  02  03024  00  0000  151</t>
  </si>
  <si>
    <t>Субвенции бюджетам муниципальных районов на выполнение передаваемых полномочий субъектов Российской Федерации</t>
  </si>
  <si>
    <t>000  2  02  03024  05  0000  151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</si>
  <si>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</si>
  <si>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000  2  02  03029  00  0000  151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</si>
  <si>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</si>
  <si>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000  2  02  03029  05  0000  151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</si>
  <si>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</si>
  <si>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000  2  02  35260  00  0000  151</t>
  </si>
  <si>
    <t>000  2  02  35260  05  0000  151</t>
  </si>
  <si>
    <t>Единая субвенция местным бюджетам</t>
  </si>
  <si>
    <t>000  2  02  39998  00  0000  151</t>
  </si>
  <si>
    <t>Единая субвенция бюджетам муниципальных районов</t>
  </si>
  <si>
    <t>000  2  02  39998  05  0000  151</t>
  </si>
  <si>
    <t>Прочие субвенции</t>
  </si>
  <si>
    <t>000  2  02  03999  00  0000  151</t>
  </si>
  <si>
    <t>Прочие субвенции бюджетам муниципальных районов</t>
  </si>
  <si>
    <t>000  2  02  03999  05  0000  151</t>
  </si>
  <si>
    <t>Иные межбюджетные трансферты</t>
  </si>
  <si>
    <t>000  2  02  04000  00  0000  151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</si>
  <si>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</t>
  </si>
  <si>
    <t>000  2  02  04014  00  0000  151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</si>
  <si>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</si>
  <si>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000  2  02  04014  05  0000  151</t>
  </si>
  <si>
    <t>Межбюджетные трансферты, передаваемые бюджетам для компенсации дополнительных расходов, возникших в результате решений принятых органами власти другого уровня</t>
  </si>
  <si>
    <t>000  2  02  45160  00  0000  151</t>
  </si>
  <si>
    <t>000  2  02  45160  05  0000  151</t>
  </si>
  <si>
    <t>Прочие межбюджетные трансферты, передаваемые бюджетам</t>
  </si>
  <si>
    <t>000  2  02  04999  00  0000  151</t>
  </si>
  <si>
    <t>Прочие межбюджетные трансферты, передаваемые бюджетам муниципальных районов</t>
  </si>
  <si>
    <t>000  2  02  04999  05  0000  151</t>
  </si>
  <si>
    <t>ПРОЧИЕ БЕЗВОЗМЕЗДНЫЕ ПОСТУПЛЕНИЯ</t>
  </si>
  <si>
    <t>000  2  07  00000  00  0000  180</t>
  </si>
  <si>
    <t>Прочие безвозмездные поступления в бюджеты муниципальных районов</t>
  </si>
  <si>
    <t>000  2  07  05000  05  0000  180</t>
  </si>
  <si>
    <t>Поступления от денежных пожертвований, предоставляемых физическими лицами получателям средств бюджетов муниципальных роайонов</t>
  </si>
  <si>
    <t>000  2  07  05020  05  0000  180</t>
  </si>
  <si>
    <t>000  2  07  05030  05  0000  180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</si>
  <si>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</si>
  <si>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000  2  18  00000  00  0000  000  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</si>
  <si>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</si>
  <si>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000  2  18  00000  05  0000  151  </t>
  </si>
  <si>
    <t>ВОЗВРАТ ОСТАТКОВ СУБСИДИЙ, СУБВЕНЦИЙ И ИНЫХ МЕЖБЮДЖЕТНЫХ ТРАНСФЕРТОВ, ИМЕЮЩИХ ЦЕЛЕВОЕ ЗНАЧЕНИЕ, ПРОШЛЫХ ЛЕТ</t>
  </si>
  <si>
    <t>000  2  19  00000  00  0000  000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</si>
  <si>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</si>
  <si>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000  2  19  00000  05  0000  151</t>
  </si>
  <si>
    <t xml:space="preserve">000  2  19  60010  05  0000  151  </t>
  </si>
  <si>
    <t xml:space="preserve">от   «__»            2020 г. №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</si>
</sst>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164" fontId="2" fillId="0" borderId="1" xfId="0" applyNumberFormat="1" applyFont="1" applyBorder="1" applyAlignment="1">
      <alignment wrapText="1"/>
    </xf>
    <xf numFmtId="164" fontId="1" fillId="0" borderId="0" xfId="0" applyNumberFormat="1" applyFont="1" applyAlignment="1">
      <alignment wrapText="1"/>
    </xf>
    <xf numFmtId="164" fontId="0" fillId="0" borderId="0" xfId="0" applyNumberFormat="1" applyFont="1" applyAlignment="1">
      <alignment horizontal="right"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2"/>
  <sheetViews>
    <sheetView tabSelected="1" workbookViewId="0">
      <selection activeCell="F11" sqref="F11:F12"/>
    </sheetView>
  </sheetViews>
  <sheetFormatPr defaultRowHeight="15.75" x14ac:dyDescent="0.25"/>
  <cols>
    <col min="1" max="1" width="40.85546875" style="1" customWidth="1"/>
    <col min="2" max="2" width="32.85546875" style="1" customWidth="1"/>
    <col min="3" max="3" width="26.5703125" style="6" customWidth="1"/>
    <col min="4" max="16384" width="9.140625" style="1"/>
  </cols>
  <sheetData>
    <row r="1" spans="1:3" x14ac:dyDescent="0.25">
      <c r="C1" s="6" t="s">
        <v>7</v>
      </c>
    </row>
    <row r="2" spans="1:3" ht="31.5" x14ac:dyDescent="0.25">
      <c r="C2" s="6" t="s">
        <v>6</v>
      </c>
    </row>
    <row r="3" spans="1:3" ht="31.5" x14ac:dyDescent="0.25">
      <c r="C3" s="6" t="s">
        <v>0</v>
      </c>
    </row>
    <row r="4" spans="1:3" x14ac:dyDescent="0.25">
      <c r="C4" s="6" t="s">
        <v>1</v>
      </c>
    </row>
    <row r="5" spans="1:3" ht="31.5" x14ac:dyDescent="0.25">
      <c r="C5" s="6" t="s">
        <v>2</v>
      </c>
    </row>
    <row r="6" spans="1:3" ht="31.5" x14ac:dyDescent="0.25">
      <c r="C6" s="6" t="s">
        <v>3</v>
      </c>
    </row>
    <row r="7" spans="1:3" x14ac:dyDescent="0.25">
      <c r="C7" s="6" t="s">
        <v>4</v>
      </c>
    </row>
    <row r="8" spans="1:3" x14ac:dyDescent="0.25">
      <c r="C8" s="6" t="s">
        <v>276</v>
      </c>
    </row>
    <row r="9" spans="1:3" x14ac:dyDescent="0.25">
      <c r="C9" s="6" t="s">
        <v>5</v>
      </c>
    </row>
    <row r="10" spans="1:3" ht="54" customHeight="1" x14ac:dyDescent="0.25">
      <c r="A10" s="14" t="s">
        <v>8</v>
      </c>
      <c r="B10" s="14"/>
      <c r="C10" s="14"/>
    </row>
    <row r="12" spans="1:3" x14ac:dyDescent="0.25">
      <c r="C12" s="7" t="s">
        <v>9</v>
      </c>
    </row>
    <row r="14" spans="1:3" ht="31.5" x14ac:dyDescent="0.25">
      <c r="A14" s="2" t="s">
        <v>12</v>
      </c>
      <c r="B14" s="2" t="s">
        <v>10</v>
      </c>
      <c r="C14" s="8" t="s">
        <v>11</v>
      </c>
    </row>
    <row r="15" spans="1:3" x14ac:dyDescent="0.25">
      <c r="A15" s="9">
        <v>1</v>
      </c>
      <c r="B15" s="9">
        <v>2</v>
      </c>
      <c r="C15" s="10">
        <v>3</v>
      </c>
    </row>
    <row r="16" spans="1:3" s="13" customFormat="1" x14ac:dyDescent="0.25">
      <c r="A16" s="11" t="s">
        <v>13</v>
      </c>
      <c r="B16" s="11" t="s">
        <v>14</v>
      </c>
      <c r="C16" s="12">
        <f>C17+C100</f>
        <v>908731.89999999991</v>
      </c>
    </row>
    <row r="17" spans="1:3" s="13" customFormat="1" ht="31.5" x14ac:dyDescent="0.25">
      <c r="A17" s="11" t="s">
        <v>15</v>
      </c>
      <c r="B17" s="11" t="s">
        <v>16</v>
      </c>
      <c r="C17" s="12">
        <f>C18+C25+C30+C41+C44+C56+C62+C69+C79+C95</f>
        <v>313961.10000000003</v>
      </c>
    </row>
    <row r="18" spans="1:3" x14ac:dyDescent="0.25">
      <c r="A18" s="2" t="s">
        <v>17</v>
      </c>
      <c r="B18" s="2" t="s">
        <v>18</v>
      </c>
      <c r="C18" s="8">
        <v>126642</v>
      </c>
    </row>
    <row r="19" spans="1:3" s="4" customFormat="1" x14ac:dyDescent="0.25">
      <c r="A19" s="3" t="s">
        <v>19</v>
      </c>
      <c r="B19" s="3" t="s">
        <v>20</v>
      </c>
      <c r="C19" s="5">
        <f>C20+C21+C23+C22</f>
        <v>126642</v>
      </c>
    </row>
    <row r="20" spans="1:3" ht="126" x14ac:dyDescent="0.25">
      <c r="A20" s="2" t="s">
        <v>21</v>
      </c>
      <c r="B20" s="2" t="s">
        <v>22</v>
      </c>
      <c r="C20" s="8">
        <v>126011.8</v>
      </c>
    </row>
    <row r="21" spans="1:3" ht="172.5" customHeight="1" x14ac:dyDescent="0.25">
      <c r="A21" s="2" t="s">
        <v>23</v>
      </c>
      <c r="B21" s="2" t="s">
        <v>24</v>
      </c>
      <c r="C21" s="8">
        <v>168.2</v>
      </c>
    </row>
    <row r="22" spans="1:3" ht="78.75" x14ac:dyDescent="0.25">
      <c r="A22" s="2" t="s">
        <v>25</v>
      </c>
      <c r="B22" s="2" t="s">
        <v>26</v>
      </c>
      <c r="C22" s="8">
        <v>469</v>
      </c>
    </row>
    <row r="23" spans="1:3" ht="94.5" x14ac:dyDescent="0.25">
      <c r="A23" s="2" t="s">
        <v>27</v>
      </c>
      <c r="B23" s="2" t="s">
        <v>28</v>
      </c>
      <c r="C23" s="8">
        <v>-7</v>
      </c>
    </row>
    <row r="24" spans="1:3" ht="47.25" x14ac:dyDescent="0.25">
      <c r="A24" s="2" t="s">
        <v>29</v>
      </c>
      <c r="B24" s="2" t="s">
        <v>30</v>
      </c>
      <c r="C24" s="8">
        <v>23270</v>
      </c>
    </row>
    <row r="25" spans="1:3" s="4" customFormat="1" ht="47.25" x14ac:dyDescent="0.25">
      <c r="A25" s="3" t="s">
        <v>31</v>
      </c>
      <c r="B25" s="3" t="s">
        <v>32</v>
      </c>
      <c r="C25" s="5">
        <f>C26+C27+C28+C29</f>
        <v>23270</v>
      </c>
    </row>
    <row r="26" spans="1:3" ht="126" x14ac:dyDescent="0.25">
      <c r="A26" s="2" t="s">
        <v>33</v>
      </c>
      <c r="B26" s="2" t="s">
        <v>34</v>
      </c>
      <c r="C26" s="8">
        <v>10592.1</v>
      </c>
    </row>
    <row r="27" spans="1:3" ht="157.5" x14ac:dyDescent="0.25">
      <c r="A27" s="2" t="s">
        <v>35</v>
      </c>
      <c r="B27" s="2" t="s">
        <v>36</v>
      </c>
      <c r="C27" s="8">
        <v>77.900000000000006</v>
      </c>
    </row>
    <row r="28" spans="1:3" ht="126" x14ac:dyDescent="0.25">
      <c r="A28" s="2" t="s">
        <v>37</v>
      </c>
      <c r="B28" s="2" t="s">
        <v>38</v>
      </c>
      <c r="C28" s="8">
        <v>14151.1</v>
      </c>
    </row>
    <row r="29" spans="1:3" ht="126" x14ac:dyDescent="0.25">
      <c r="A29" s="2" t="s">
        <v>39</v>
      </c>
      <c r="B29" s="2" t="s">
        <v>40</v>
      </c>
      <c r="C29" s="8">
        <v>-1551.1</v>
      </c>
    </row>
    <row r="30" spans="1:3" x14ac:dyDescent="0.25">
      <c r="A30" s="2" t="s">
        <v>41</v>
      </c>
      <c r="B30" s="2" t="s">
        <v>42</v>
      </c>
      <c r="C30" s="8">
        <f>C31+C34+C37+C39</f>
        <v>33571.200000000004</v>
      </c>
    </row>
    <row r="31" spans="1:3" s="4" customFormat="1" ht="47.25" x14ac:dyDescent="0.25">
      <c r="A31" s="3" t="s">
        <v>43</v>
      </c>
      <c r="B31" s="3" t="s">
        <v>44</v>
      </c>
      <c r="C31" s="5">
        <f>C32+C33</f>
        <v>2218.3999999999996</v>
      </c>
    </row>
    <row r="32" spans="1:3" ht="63" x14ac:dyDescent="0.25">
      <c r="A32" s="2" t="s">
        <v>45</v>
      </c>
      <c r="B32" s="2" t="s">
        <v>46</v>
      </c>
      <c r="C32" s="8">
        <v>1546.6</v>
      </c>
    </row>
    <row r="33" spans="1:3" ht="110.25" x14ac:dyDescent="0.25">
      <c r="A33" s="2" t="s">
        <v>47</v>
      </c>
      <c r="B33" s="2" t="s">
        <v>48</v>
      </c>
      <c r="C33" s="8">
        <v>671.8</v>
      </c>
    </row>
    <row r="34" spans="1:3" s="4" customFormat="1" ht="31.5" x14ac:dyDescent="0.25">
      <c r="A34" s="3" t="s">
        <v>49</v>
      </c>
      <c r="B34" s="3" t="s">
        <v>50</v>
      </c>
      <c r="C34" s="5">
        <f>C35+C36</f>
        <v>14511.5</v>
      </c>
    </row>
    <row r="35" spans="1:3" ht="31.5" x14ac:dyDescent="0.25">
      <c r="A35" s="2" t="s">
        <v>49</v>
      </c>
      <c r="B35" s="2" t="s">
        <v>51</v>
      </c>
      <c r="C35" s="8">
        <v>14511.4</v>
      </c>
    </row>
    <row r="36" spans="1:3" ht="63" x14ac:dyDescent="0.25">
      <c r="A36" s="2" t="s">
        <v>52</v>
      </c>
      <c r="B36" s="2" t="s">
        <v>53</v>
      </c>
      <c r="C36" s="8">
        <v>0.1</v>
      </c>
    </row>
    <row r="37" spans="1:3" s="4" customFormat="1" x14ac:dyDescent="0.25">
      <c r="A37" s="3" t="s">
        <v>54</v>
      </c>
      <c r="B37" s="3" t="s">
        <v>55</v>
      </c>
      <c r="C37" s="5">
        <f>C38</f>
        <v>16555.2</v>
      </c>
    </row>
    <row r="38" spans="1:3" x14ac:dyDescent="0.25">
      <c r="A38" s="2" t="s">
        <v>54</v>
      </c>
      <c r="B38" s="2" t="s">
        <v>56</v>
      </c>
      <c r="C38" s="8">
        <v>16555.2</v>
      </c>
    </row>
    <row r="39" spans="1:3" s="4" customFormat="1" ht="47.25" x14ac:dyDescent="0.25">
      <c r="A39" s="3" t="s">
        <v>57</v>
      </c>
      <c r="B39" s="3" t="s">
        <v>58</v>
      </c>
      <c r="C39" s="5">
        <f>C40</f>
        <v>286.10000000000002</v>
      </c>
    </row>
    <row r="40" spans="1:3" ht="63" x14ac:dyDescent="0.25">
      <c r="A40" s="2" t="s">
        <v>59</v>
      </c>
      <c r="B40" s="2" t="s">
        <v>60</v>
      </c>
      <c r="C40" s="8">
        <v>286.10000000000002</v>
      </c>
    </row>
    <row r="41" spans="1:3" x14ac:dyDescent="0.25">
      <c r="A41" s="2" t="s">
        <v>61</v>
      </c>
      <c r="B41" s="2" t="s">
        <v>62</v>
      </c>
      <c r="C41" s="8">
        <v>2722.8</v>
      </c>
    </row>
    <row r="42" spans="1:3" s="4" customFormat="1" ht="47.25" x14ac:dyDescent="0.25">
      <c r="A42" s="3" t="s">
        <v>63</v>
      </c>
      <c r="B42" s="3" t="s">
        <v>64</v>
      </c>
      <c r="C42" s="5">
        <f>C43</f>
        <v>2722.8</v>
      </c>
    </row>
    <row r="43" spans="1:3" ht="78.75" x14ac:dyDescent="0.25">
      <c r="A43" s="2" t="s">
        <v>65</v>
      </c>
      <c r="B43" s="2" t="s">
        <v>66</v>
      </c>
      <c r="C43" s="8">
        <v>2722.8</v>
      </c>
    </row>
    <row r="44" spans="1:3" ht="63" x14ac:dyDescent="0.25">
      <c r="A44" s="2" t="s">
        <v>67</v>
      </c>
      <c r="B44" s="2" t="s">
        <v>68</v>
      </c>
      <c r="C44" s="8">
        <v>35853</v>
      </c>
    </row>
    <row r="45" spans="1:3" s="4" customFormat="1" ht="47.25" x14ac:dyDescent="0.25">
      <c r="A45" s="3" t="s">
        <v>69</v>
      </c>
      <c r="B45" s="3" t="s">
        <v>70</v>
      </c>
      <c r="C45" s="5">
        <f>C46</f>
        <v>2</v>
      </c>
    </row>
    <row r="46" spans="1:3" ht="63" x14ac:dyDescent="0.25">
      <c r="A46" s="2" t="s">
        <v>71</v>
      </c>
      <c r="B46" s="2" t="s">
        <v>72</v>
      </c>
      <c r="C46" s="8">
        <v>2</v>
      </c>
    </row>
    <row r="47" spans="1:3" s="4" customFormat="1" ht="157.5" x14ac:dyDescent="0.25">
      <c r="A47" s="3" t="s">
        <v>73</v>
      </c>
      <c r="B47" s="3" t="s">
        <v>74</v>
      </c>
      <c r="C47" s="5">
        <f>C48+C51+C53+C55</f>
        <v>35851.000000000007</v>
      </c>
    </row>
    <row r="48" spans="1:3" ht="110.25" x14ac:dyDescent="0.25">
      <c r="A48" s="2" t="s">
        <v>75</v>
      </c>
      <c r="B48" s="2" t="s">
        <v>76</v>
      </c>
      <c r="C48" s="8">
        <f>C49+C50</f>
        <v>32781.1</v>
      </c>
    </row>
    <row r="49" spans="1:3" ht="157.5" x14ac:dyDescent="0.25">
      <c r="A49" s="2" t="s">
        <v>77</v>
      </c>
      <c r="B49" s="2" t="s">
        <v>78</v>
      </c>
      <c r="C49" s="8">
        <v>29623.599999999999</v>
      </c>
    </row>
    <row r="50" spans="1:3" ht="126" x14ac:dyDescent="0.25">
      <c r="A50" s="2" t="s">
        <v>79</v>
      </c>
      <c r="B50" s="2" t="s">
        <v>80</v>
      </c>
      <c r="C50" s="8">
        <v>3157.5</v>
      </c>
    </row>
    <row r="51" spans="1:3" ht="141.75" x14ac:dyDescent="0.25">
      <c r="A51" s="2" t="s">
        <v>81</v>
      </c>
      <c r="B51" s="2" t="s">
        <v>82</v>
      </c>
      <c r="C51" s="8">
        <v>1962.8</v>
      </c>
    </row>
    <row r="52" spans="1:3" ht="141.75" x14ac:dyDescent="0.25">
      <c r="A52" s="2" t="s">
        <v>81</v>
      </c>
      <c r="B52" s="2" t="s">
        <v>83</v>
      </c>
      <c r="C52" s="8">
        <v>1962.8</v>
      </c>
    </row>
    <row r="53" spans="1:3" ht="141.75" x14ac:dyDescent="0.25">
      <c r="A53" s="2" t="s">
        <v>84</v>
      </c>
      <c r="B53" s="2" t="s">
        <v>85</v>
      </c>
      <c r="C53" s="8">
        <f>C54</f>
        <v>370.8</v>
      </c>
    </row>
    <row r="54" spans="1:3" ht="126" x14ac:dyDescent="0.25">
      <c r="A54" s="2" t="s">
        <v>86</v>
      </c>
      <c r="B54" s="2" t="s">
        <v>87</v>
      </c>
      <c r="C54" s="8">
        <v>370.8</v>
      </c>
    </row>
    <row r="55" spans="1:3" ht="63" x14ac:dyDescent="0.25">
      <c r="A55" s="2" t="s">
        <v>88</v>
      </c>
      <c r="B55" s="2" t="s">
        <v>89</v>
      </c>
      <c r="C55" s="8">
        <v>736.3</v>
      </c>
    </row>
    <row r="56" spans="1:3" ht="31.5" x14ac:dyDescent="0.25">
      <c r="A56" s="2" t="s">
        <v>90</v>
      </c>
      <c r="B56" s="2" t="s">
        <v>91</v>
      </c>
      <c r="C56" s="8">
        <f>C57</f>
        <v>129</v>
      </c>
    </row>
    <row r="57" spans="1:3" s="4" customFormat="1" ht="31.5" x14ac:dyDescent="0.25">
      <c r="A57" s="3" t="s">
        <v>92</v>
      </c>
      <c r="B57" s="3" t="s">
        <v>93</v>
      </c>
      <c r="C57" s="5">
        <f>C58+C59+C60</f>
        <v>129</v>
      </c>
    </row>
    <row r="58" spans="1:3" ht="47.25" x14ac:dyDescent="0.25">
      <c r="A58" s="2" t="s">
        <v>94</v>
      </c>
      <c r="B58" s="2" t="s">
        <v>95</v>
      </c>
      <c r="C58" s="8">
        <v>65.2</v>
      </c>
    </row>
    <row r="59" spans="1:3" ht="31.5" x14ac:dyDescent="0.25">
      <c r="A59" s="2" t="s">
        <v>96</v>
      </c>
      <c r="B59" s="2" t="s">
        <v>97</v>
      </c>
      <c r="C59" s="8">
        <v>39</v>
      </c>
    </row>
    <row r="60" spans="1:3" ht="31.5" x14ac:dyDescent="0.25">
      <c r="A60" s="2" t="s">
        <v>98</v>
      </c>
      <c r="B60" s="2" t="s">
        <v>99</v>
      </c>
      <c r="C60" s="8">
        <f>C61</f>
        <v>24.8</v>
      </c>
    </row>
    <row r="61" spans="1:3" ht="31.5" x14ac:dyDescent="0.25">
      <c r="A61" s="2" t="s">
        <v>100</v>
      </c>
      <c r="B61" s="2" t="s">
        <v>101</v>
      </c>
      <c r="C61" s="8">
        <v>24.8</v>
      </c>
    </row>
    <row r="62" spans="1:3" ht="47.25" x14ac:dyDescent="0.25">
      <c r="A62" s="2" t="s">
        <v>102</v>
      </c>
      <c r="B62" s="2" t="s">
        <v>103</v>
      </c>
      <c r="C62" s="8">
        <f>C63+C66</f>
        <v>2068.1999999999998</v>
      </c>
    </row>
    <row r="63" spans="1:3" s="4" customFormat="1" ht="31.5" x14ac:dyDescent="0.25">
      <c r="A63" s="3" t="s">
        <v>104</v>
      </c>
      <c r="B63" s="3" t="s">
        <v>105</v>
      </c>
      <c r="C63" s="5">
        <f>C64</f>
        <v>1810.7</v>
      </c>
    </row>
    <row r="64" spans="1:3" ht="31.5" x14ac:dyDescent="0.25">
      <c r="A64" s="2" t="s">
        <v>106</v>
      </c>
      <c r="B64" s="2" t="s">
        <v>107</v>
      </c>
      <c r="C64" s="8">
        <f>C65</f>
        <v>1810.7</v>
      </c>
    </row>
    <row r="65" spans="1:3" ht="47.25" x14ac:dyDescent="0.25">
      <c r="A65" s="2" t="s">
        <v>108</v>
      </c>
      <c r="B65" s="2" t="s">
        <v>109</v>
      </c>
      <c r="C65" s="8">
        <v>1810.7</v>
      </c>
    </row>
    <row r="66" spans="1:3" s="4" customFormat="1" ht="31.5" x14ac:dyDescent="0.25">
      <c r="A66" s="3" t="s">
        <v>110</v>
      </c>
      <c r="B66" s="3" t="s">
        <v>111</v>
      </c>
      <c r="C66" s="5">
        <f>C67</f>
        <v>257.5</v>
      </c>
    </row>
    <row r="67" spans="1:3" ht="47.25" x14ac:dyDescent="0.25">
      <c r="A67" s="2" t="s">
        <v>112</v>
      </c>
      <c r="B67" s="2" t="s">
        <v>113</v>
      </c>
      <c r="C67" s="8">
        <f>C68</f>
        <v>257.5</v>
      </c>
    </row>
    <row r="68" spans="1:3" ht="63" x14ac:dyDescent="0.25">
      <c r="A68" s="2" t="s">
        <v>114</v>
      </c>
      <c r="B68" s="2" t="s">
        <v>115</v>
      </c>
      <c r="C68" s="8">
        <v>257.5</v>
      </c>
    </row>
    <row r="69" spans="1:3" ht="47.25" x14ac:dyDescent="0.25">
      <c r="A69" s="2" t="s">
        <v>116</v>
      </c>
      <c r="B69" s="2" t="s">
        <v>117</v>
      </c>
      <c r="C69" s="8">
        <v>67002.100000000006</v>
      </c>
    </row>
    <row r="70" spans="1:3" s="4" customFormat="1" ht="141.75" x14ac:dyDescent="0.25">
      <c r="A70" s="3" t="s">
        <v>118</v>
      </c>
      <c r="B70" s="3" t="s">
        <v>119</v>
      </c>
      <c r="C70" s="5">
        <f>C71</f>
        <v>69.2</v>
      </c>
    </row>
    <row r="71" spans="1:3" ht="157.5" x14ac:dyDescent="0.25">
      <c r="A71" s="2" t="s">
        <v>120</v>
      </c>
      <c r="B71" s="2" t="s">
        <v>121</v>
      </c>
      <c r="C71" s="8">
        <v>69.2</v>
      </c>
    </row>
    <row r="72" spans="1:3" ht="157.5" x14ac:dyDescent="0.25">
      <c r="A72" s="2" t="s">
        <v>122</v>
      </c>
      <c r="B72" s="2" t="s">
        <v>123</v>
      </c>
      <c r="C72" s="8">
        <v>69.2</v>
      </c>
    </row>
    <row r="73" spans="1:3" s="4" customFormat="1" ht="94.5" x14ac:dyDescent="0.25">
      <c r="A73" s="3" t="s">
        <v>124</v>
      </c>
      <c r="B73" s="3" t="s">
        <v>125</v>
      </c>
      <c r="C73" s="5">
        <f>C74+C77</f>
        <v>66932.899999999994</v>
      </c>
    </row>
    <row r="74" spans="1:3" ht="63" x14ac:dyDescent="0.25">
      <c r="A74" s="2" t="s">
        <v>126</v>
      </c>
      <c r="B74" s="2" t="s">
        <v>127</v>
      </c>
      <c r="C74" s="8">
        <f>C75+C76</f>
        <v>60131.9</v>
      </c>
    </row>
    <row r="75" spans="1:3" ht="110.25" x14ac:dyDescent="0.25">
      <c r="A75" s="2" t="s">
        <v>128</v>
      </c>
      <c r="B75" s="2" t="s">
        <v>129</v>
      </c>
      <c r="C75" s="8">
        <v>59539.4</v>
      </c>
    </row>
    <row r="76" spans="1:3" ht="78.75" x14ac:dyDescent="0.25">
      <c r="A76" s="2" t="s">
        <v>130</v>
      </c>
      <c r="B76" s="2" t="s">
        <v>131</v>
      </c>
      <c r="C76" s="8">
        <v>592.5</v>
      </c>
    </row>
    <row r="77" spans="1:3" ht="94.5" x14ac:dyDescent="0.25">
      <c r="A77" s="2" t="s">
        <v>132</v>
      </c>
      <c r="B77" s="2" t="s">
        <v>133</v>
      </c>
      <c r="C77" s="8">
        <f>C78</f>
        <v>6801</v>
      </c>
    </row>
    <row r="78" spans="1:3" ht="94.5" x14ac:dyDescent="0.25">
      <c r="A78" s="2" t="s">
        <v>134</v>
      </c>
      <c r="B78" s="2" t="s">
        <v>135</v>
      </c>
      <c r="C78" s="8">
        <v>6801</v>
      </c>
    </row>
    <row r="79" spans="1:3" ht="31.5" x14ac:dyDescent="0.25">
      <c r="A79" s="2" t="s">
        <v>136</v>
      </c>
      <c r="B79" s="2" t="s">
        <v>137</v>
      </c>
      <c r="C79" s="8">
        <f>C80+C84+C85+C87+C90+C91+C92+C93</f>
        <v>1719.1999999999998</v>
      </c>
    </row>
    <row r="80" spans="1:3" ht="47.25" x14ac:dyDescent="0.25">
      <c r="A80" s="2" t="s">
        <v>138</v>
      </c>
      <c r="B80" s="2" t="s">
        <v>139</v>
      </c>
      <c r="C80" s="8">
        <f>C81+C82</f>
        <v>135.89999999999998</v>
      </c>
    </row>
    <row r="81" spans="1:3" ht="189" x14ac:dyDescent="0.25">
      <c r="A81" s="2" t="s">
        <v>140</v>
      </c>
      <c r="B81" s="2" t="s">
        <v>141</v>
      </c>
      <c r="C81" s="8">
        <v>134.69999999999999</v>
      </c>
    </row>
    <row r="82" spans="1:3" ht="94.5" x14ac:dyDescent="0.25">
      <c r="A82" s="2" t="s">
        <v>142</v>
      </c>
      <c r="B82" s="2" t="s">
        <v>143</v>
      </c>
      <c r="C82" s="8">
        <v>1.2</v>
      </c>
    </row>
    <row r="83" spans="1:3" x14ac:dyDescent="0.25">
      <c r="A83" s="2"/>
      <c r="B83" s="2"/>
      <c r="C83" s="8"/>
    </row>
    <row r="84" spans="1:3" ht="94.5" x14ac:dyDescent="0.25">
      <c r="A84" s="2" t="s">
        <v>144</v>
      </c>
      <c r="B84" s="2" t="s">
        <v>145</v>
      </c>
      <c r="C84" s="8">
        <v>10</v>
      </c>
    </row>
    <row r="85" spans="1:3" ht="110.25" x14ac:dyDescent="0.25">
      <c r="A85" s="2" t="s">
        <v>146</v>
      </c>
      <c r="B85" s="2" t="s">
        <v>147</v>
      </c>
      <c r="C85" s="8">
        <f>C86</f>
        <v>159.69999999999999</v>
      </c>
    </row>
    <row r="86" spans="1:3" ht="110.25" x14ac:dyDescent="0.25">
      <c r="A86" s="2" t="s">
        <v>146</v>
      </c>
      <c r="B86" s="2" t="s">
        <v>148</v>
      </c>
      <c r="C86" s="8">
        <v>159.69999999999999</v>
      </c>
    </row>
    <row r="87" spans="1:3" ht="173.25" x14ac:dyDescent="0.25">
      <c r="A87" s="2" t="s">
        <v>149</v>
      </c>
      <c r="B87" s="2" t="s">
        <v>150</v>
      </c>
      <c r="C87" s="8">
        <f>C88+C89</f>
        <v>232.5</v>
      </c>
    </row>
    <row r="88" spans="1:3" ht="63" x14ac:dyDescent="0.25">
      <c r="A88" s="2" t="s">
        <v>151</v>
      </c>
      <c r="B88" s="2" t="s">
        <v>152</v>
      </c>
      <c r="C88" s="8">
        <v>12.4</v>
      </c>
    </row>
    <row r="89" spans="1:3" ht="47.25" x14ac:dyDescent="0.25">
      <c r="A89" s="2" t="s">
        <v>153</v>
      </c>
      <c r="B89" s="2" t="s">
        <v>154</v>
      </c>
      <c r="C89" s="8">
        <v>220.1</v>
      </c>
    </row>
    <row r="90" spans="1:3" ht="94.5" x14ac:dyDescent="0.25">
      <c r="A90" s="2" t="s">
        <v>155</v>
      </c>
      <c r="B90" s="2" t="s">
        <v>156</v>
      </c>
      <c r="C90" s="8">
        <v>243.7</v>
      </c>
    </row>
    <row r="91" spans="1:3" ht="47.25" x14ac:dyDescent="0.25">
      <c r="A91" s="2" t="s">
        <v>157</v>
      </c>
      <c r="B91" s="2" t="s">
        <v>158</v>
      </c>
      <c r="C91" s="8">
        <v>40</v>
      </c>
    </row>
    <row r="92" spans="1:3" ht="110.25" x14ac:dyDescent="0.25">
      <c r="A92" s="2" t="s">
        <v>159</v>
      </c>
      <c r="B92" s="2" t="s">
        <v>160</v>
      </c>
      <c r="C92" s="8">
        <v>9.6</v>
      </c>
    </row>
    <row r="93" spans="1:3" ht="47.25" x14ac:dyDescent="0.25">
      <c r="A93" s="2" t="s">
        <v>161</v>
      </c>
      <c r="B93" s="2" t="s">
        <v>162</v>
      </c>
      <c r="C93" s="8">
        <f>C94</f>
        <v>887.8</v>
      </c>
    </row>
    <row r="94" spans="1:3" ht="63" x14ac:dyDescent="0.25">
      <c r="A94" s="2" t="s">
        <v>163</v>
      </c>
      <c r="B94" s="2" t="s">
        <v>164</v>
      </c>
      <c r="C94" s="8">
        <v>887.8</v>
      </c>
    </row>
    <row r="95" spans="1:3" x14ac:dyDescent="0.25">
      <c r="A95" s="2" t="s">
        <v>165</v>
      </c>
      <c r="B95" s="2" t="s">
        <v>166</v>
      </c>
      <c r="C95" s="8">
        <v>20983.599999999999</v>
      </c>
    </row>
    <row r="96" spans="1:3" s="4" customFormat="1" x14ac:dyDescent="0.25">
      <c r="A96" s="3" t="s">
        <v>167</v>
      </c>
      <c r="B96" s="3" t="s">
        <v>168</v>
      </c>
      <c r="C96" s="5">
        <f>C97</f>
        <v>0.3</v>
      </c>
    </row>
    <row r="97" spans="1:3" ht="47.25" x14ac:dyDescent="0.25">
      <c r="A97" s="2" t="s">
        <v>169</v>
      </c>
      <c r="B97" s="2" t="s">
        <v>170</v>
      </c>
      <c r="C97" s="8">
        <v>0.3</v>
      </c>
    </row>
    <row r="98" spans="1:3" s="4" customFormat="1" x14ac:dyDescent="0.25">
      <c r="A98" s="3" t="s">
        <v>171</v>
      </c>
      <c r="B98" s="3" t="s">
        <v>172</v>
      </c>
      <c r="C98" s="5">
        <f>C99</f>
        <v>20983.3</v>
      </c>
    </row>
    <row r="99" spans="1:3" ht="31.5" x14ac:dyDescent="0.25">
      <c r="A99" s="2" t="s">
        <v>173</v>
      </c>
      <c r="B99" s="2" t="s">
        <v>174</v>
      </c>
      <c r="C99" s="8">
        <v>20983.3</v>
      </c>
    </row>
    <row r="100" spans="1:3" s="13" customFormat="1" x14ac:dyDescent="0.25">
      <c r="A100" s="11" t="s">
        <v>175</v>
      </c>
      <c r="B100" s="11" t="s">
        <v>176</v>
      </c>
      <c r="C100" s="12">
        <f>C101+C144</f>
        <v>594770.79999999993</v>
      </c>
    </row>
    <row r="101" spans="1:3" s="4" customFormat="1" ht="47.25" x14ac:dyDescent="0.25">
      <c r="A101" s="3" t="s">
        <v>177</v>
      </c>
      <c r="B101" s="3" t="s">
        <v>178</v>
      </c>
      <c r="C101" s="5">
        <f>C102+C107+C126+C137+C148+C150</f>
        <v>588707.29999999993</v>
      </c>
    </row>
    <row r="102" spans="1:3" s="4" customFormat="1" ht="47.25" x14ac:dyDescent="0.25">
      <c r="A102" s="3" t="s">
        <v>179</v>
      </c>
      <c r="B102" s="3" t="s">
        <v>180</v>
      </c>
      <c r="C102" s="5">
        <f>C103+C105</f>
        <v>88377</v>
      </c>
    </row>
    <row r="103" spans="1:3" ht="31.5" x14ac:dyDescent="0.25">
      <c r="A103" s="2" t="s">
        <v>181</v>
      </c>
      <c r="B103" s="2" t="s">
        <v>182</v>
      </c>
      <c r="C103" s="8">
        <f>C104</f>
        <v>79936</v>
      </c>
    </row>
    <row r="104" spans="1:3" ht="47.25" x14ac:dyDescent="0.25">
      <c r="A104" s="2" t="s">
        <v>183</v>
      </c>
      <c r="B104" s="2" t="s">
        <v>184</v>
      </c>
      <c r="C104" s="8">
        <v>79936</v>
      </c>
    </row>
    <row r="105" spans="1:3" ht="47.25" x14ac:dyDescent="0.25">
      <c r="A105" s="2" t="s">
        <v>185</v>
      </c>
      <c r="B105" s="2" t="s">
        <v>186</v>
      </c>
      <c r="C105" s="8">
        <f>C106</f>
        <v>8441</v>
      </c>
    </row>
    <row r="106" spans="1:3" ht="63" x14ac:dyDescent="0.25">
      <c r="A106" s="2" t="s">
        <v>187</v>
      </c>
      <c r="B106" s="2" t="s">
        <v>188</v>
      </c>
      <c r="C106" s="8">
        <v>8441</v>
      </c>
    </row>
    <row r="107" spans="1:3" s="4" customFormat="1" ht="63" x14ac:dyDescent="0.25">
      <c r="A107" s="3" t="s">
        <v>189</v>
      </c>
      <c r="B107" s="3" t="s">
        <v>190</v>
      </c>
      <c r="C107" s="5">
        <f>C108+C110+C112+C114+C116+C118+C120+C122+C124</f>
        <v>172010.5</v>
      </c>
    </row>
    <row r="108" spans="1:3" ht="110.25" x14ac:dyDescent="0.25">
      <c r="A108" s="2" t="s">
        <v>191</v>
      </c>
      <c r="B108" s="2" t="s">
        <v>192</v>
      </c>
      <c r="C108" s="8">
        <f>C109</f>
        <v>15423.7</v>
      </c>
    </row>
    <row r="109" spans="1:3" ht="126" x14ac:dyDescent="0.25">
      <c r="A109" s="2" t="s">
        <v>193</v>
      </c>
      <c r="B109" s="2" t="s">
        <v>194</v>
      </c>
      <c r="C109" s="8">
        <v>15423.7</v>
      </c>
    </row>
    <row r="110" spans="1:3" ht="63" x14ac:dyDescent="0.25">
      <c r="A110" s="2" t="s">
        <v>195</v>
      </c>
      <c r="B110" s="2" t="s">
        <v>196</v>
      </c>
      <c r="C110" s="8">
        <f>C111</f>
        <v>9247.5</v>
      </c>
    </row>
    <row r="111" spans="1:3" ht="63" x14ac:dyDescent="0.25">
      <c r="A111" s="2" t="s">
        <v>197</v>
      </c>
      <c r="B111" s="2" t="s">
        <v>198</v>
      </c>
      <c r="C111" s="8">
        <v>9247.5</v>
      </c>
    </row>
    <row r="112" spans="1:3" ht="157.5" x14ac:dyDescent="0.25">
      <c r="A112" s="2" t="s">
        <v>199</v>
      </c>
      <c r="B112" s="2" t="s">
        <v>200</v>
      </c>
      <c r="C112" s="8">
        <f>C113</f>
        <v>54855.199999999997</v>
      </c>
    </row>
    <row r="113" spans="1:3" ht="157.5" x14ac:dyDescent="0.25">
      <c r="A113" s="2" t="s">
        <v>199</v>
      </c>
      <c r="B113" s="2" t="s">
        <v>201</v>
      </c>
      <c r="C113" s="8">
        <v>54855.199999999997</v>
      </c>
    </row>
    <row r="114" spans="1:3" ht="78.75" x14ac:dyDescent="0.25">
      <c r="A114" s="2" t="s">
        <v>202</v>
      </c>
      <c r="B114" s="2" t="s">
        <v>203</v>
      </c>
      <c r="C114" s="8">
        <f>C115</f>
        <v>4676.8</v>
      </c>
    </row>
    <row r="115" spans="1:3" ht="94.5" x14ac:dyDescent="0.25">
      <c r="A115" s="2" t="s">
        <v>204</v>
      </c>
      <c r="B115" s="2" t="s">
        <v>205</v>
      </c>
      <c r="C115" s="8">
        <v>4676.8</v>
      </c>
    </row>
    <row r="116" spans="1:3" ht="47.25" x14ac:dyDescent="0.25">
      <c r="A116" s="2" t="s">
        <v>206</v>
      </c>
      <c r="B116" s="2" t="s">
        <v>207</v>
      </c>
      <c r="C116" s="8">
        <f>C117</f>
        <v>23259.4</v>
      </c>
    </row>
    <row r="117" spans="1:3" ht="63" x14ac:dyDescent="0.25">
      <c r="A117" s="2" t="s">
        <v>208</v>
      </c>
      <c r="B117" s="2" t="s">
        <v>209</v>
      </c>
      <c r="C117" s="8">
        <v>23259.4</v>
      </c>
    </row>
    <row r="118" spans="1:3" ht="47.25" x14ac:dyDescent="0.25">
      <c r="A118" s="2" t="s">
        <v>210</v>
      </c>
      <c r="B118" s="2" t="s">
        <v>211</v>
      </c>
      <c r="C118" s="8">
        <f>C119</f>
        <v>4098.3999999999996</v>
      </c>
    </row>
    <row r="119" spans="1:3" ht="63" x14ac:dyDescent="0.25">
      <c r="A119" s="2" t="s">
        <v>212</v>
      </c>
      <c r="B119" s="2" t="s">
        <v>213</v>
      </c>
      <c r="C119" s="8">
        <v>4098.3999999999996</v>
      </c>
    </row>
    <row r="120" spans="1:3" ht="31.5" x14ac:dyDescent="0.25">
      <c r="A120" s="2" t="s">
        <v>214</v>
      </c>
      <c r="B120" s="2" t="s">
        <v>215</v>
      </c>
      <c r="C120" s="8">
        <f>C121</f>
        <v>72.2</v>
      </c>
    </row>
    <row r="121" spans="1:3" ht="47.25" x14ac:dyDescent="0.25">
      <c r="A121" s="2" t="s">
        <v>216</v>
      </c>
      <c r="B121" s="2" t="s">
        <v>217</v>
      </c>
      <c r="C121" s="8">
        <v>72.2</v>
      </c>
    </row>
    <row r="122" spans="1:3" ht="47.25" x14ac:dyDescent="0.25">
      <c r="A122" s="2" t="s">
        <v>218</v>
      </c>
      <c r="B122" s="2" t="s">
        <v>219</v>
      </c>
      <c r="C122" s="8">
        <f>C123</f>
        <v>1705.7</v>
      </c>
    </row>
    <row r="123" spans="1:3" ht="63" x14ac:dyDescent="0.25">
      <c r="A123" s="2" t="s">
        <v>220</v>
      </c>
      <c r="B123" s="2" t="s">
        <v>221</v>
      </c>
      <c r="C123" s="8">
        <v>1705.7</v>
      </c>
    </row>
    <row r="124" spans="1:3" x14ac:dyDescent="0.25">
      <c r="A124" s="2" t="s">
        <v>222</v>
      </c>
      <c r="B124" s="2" t="s">
        <v>223</v>
      </c>
      <c r="C124" s="8">
        <f>C125</f>
        <v>58671.6</v>
      </c>
    </row>
    <row r="125" spans="1:3" ht="31.5" x14ac:dyDescent="0.25">
      <c r="A125" s="2" t="s">
        <v>224</v>
      </c>
      <c r="B125" s="2" t="s">
        <v>225</v>
      </c>
      <c r="C125" s="8">
        <v>58671.6</v>
      </c>
    </row>
    <row r="126" spans="1:3" s="4" customFormat="1" ht="47.25" x14ac:dyDescent="0.25">
      <c r="A126" s="3" t="s">
        <v>226</v>
      </c>
      <c r="B126" s="3" t="s">
        <v>227</v>
      </c>
      <c r="C126" s="5">
        <f>C127+C129+C131+C133+C135</f>
        <v>318236.2</v>
      </c>
    </row>
    <row r="127" spans="1:3" ht="63" x14ac:dyDescent="0.25">
      <c r="A127" s="2" t="s">
        <v>228</v>
      </c>
      <c r="B127" s="2" t="s">
        <v>229</v>
      </c>
      <c r="C127" s="8">
        <f>C128</f>
        <v>7607</v>
      </c>
    </row>
    <row r="128" spans="1:3" ht="63" x14ac:dyDescent="0.25">
      <c r="A128" s="2" t="s">
        <v>230</v>
      </c>
      <c r="B128" s="2" t="s">
        <v>231</v>
      </c>
      <c r="C128" s="8">
        <v>7607</v>
      </c>
    </row>
    <row r="129" spans="1:3" ht="126" x14ac:dyDescent="0.25">
      <c r="A129" s="2" t="s">
        <v>232</v>
      </c>
      <c r="B129" s="2" t="s">
        <v>233</v>
      </c>
      <c r="C129" s="8">
        <f>C130</f>
        <v>185.4</v>
      </c>
    </row>
    <row r="130" spans="1:3" ht="126" x14ac:dyDescent="0.25">
      <c r="A130" s="2" t="s">
        <v>234</v>
      </c>
      <c r="B130" s="2" t="s">
        <v>235</v>
      </c>
      <c r="C130" s="8">
        <v>185.4</v>
      </c>
    </row>
    <row r="131" spans="1:3" ht="63" x14ac:dyDescent="0.25">
      <c r="A131" s="2" t="s">
        <v>236</v>
      </c>
      <c r="B131" s="2" t="s">
        <v>237</v>
      </c>
      <c r="C131" s="8">
        <f>C132</f>
        <v>457.3</v>
      </c>
    </row>
    <row r="132" spans="1:3" ht="63" x14ac:dyDescent="0.25">
      <c r="A132" s="2" t="s">
        <v>236</v>
      </c>
      <c r="B132" s="2" t="s">
        <v>238</v>
      </c>
      <c r="C132" s="8">
        <v>457.3</v>
      </c>
    </row>
    <row r="133" spans="1:3" ht="31.5" x14ac:dyDescent="0.25">
      <c r="A133" s="2" t="s">
        <v>239</v>
      </c>
      <c r="B133" s="2" t="s">
        <v>240</v>
      </c>
      <c r="C133" s="8">
        <f>C134</f>
        <v>30845.1</v>
      </c>
    </row>
    <row r="134" spans="1:3" ht="31.5" x14ac:dyDescent="0.25">
      <c r="A134" s="2" t="s">
        <v>241</v>
      </c>
      <c r="B134" s="2" t="s">
        <v>242</v>
      </c>
      <c r="C134" s="8">
        <v>30845.1</v>
      </c>
    </row>
    <row r="135" spans="1:3" x14ac:dyDescent="0.25">
      <c r="A135" s="2" t="s">
        <v>243</v>
      </c>
      <c r="B135" s="2" t="s">
        <v>244</v>
      </c>
      <c r="C135" s="8">
        <f>C136</f>
        <v>279141.40000000002</v>
      </c>
    </row>
    <row r="136" spans="1:3" ht="31.5" x14ac:dyDescent="0.25">
      <c r="A136" s="2" t="s">
        <v>245</v>
      </c>
      <c r="B136" s="2" t="s">
        <v>246</v>
      </c>
      <c r="C136" s="8">
        <v>279141.40000000002</v>
      </c>
    </row>
    <row r="137" spans="1:3" s="4" customFormat="1" x14ac:dyDescent="0.25">
      <c r="A137" s="3" t="s">
        <v>247</v>
      </c>
      <c r="B137" s="3" t="s">
        <v>248</v>
      </c>
      <c r="C137" s="5">
        <f>C138+C140+C142</f>
        <v>10242.5</v>
      </c>
    </row>
    <row r="138" spans="1:3" ht="110.25" x14ac:dyDescent="0.25">
      <c r="A138" s="2" t="s">
        <v>249</v>
      </c>
      <c r="B138" s="2" t="s">
        <v>250</v>
      </c>
      <c r="C138" s="8">
        <f>C139</f>
        <v>3085.6</v>
      </c>
    </row>
    <row r="139" spans="1:3" ht="110.25" x14ac:dyDescent="0.25">
      <c r="A139" s="2" t="s">
        <v>251</v>
      </c>
      <c r="B139" s="2" t="s">
        <v>252</v>
      </c>
      <c r="C139" s="8">
        <v>3085.6</v>
      </c>
    </row>
    <row r="140" spans="1:3" ht="94.5" x14ac:dyDescent="0.25">
      <c r="A140" s="2" t="s">
        <v>253</v>
      </c>
      <c r="B140" s="2" t="s">
        <v>254</v>
      </c>
      <c r="C140" s="8">
        <f>C141</f>
        <v>1370</v>
      </c>
    </row>
    <row r="141" spans="1:3" ht="94.5" x14ac:dyDescent="0.25">
      <c r="A141" s="2" t="s">
        <v>253</v>
      </c>
      <c r="B141" s="2" t="s">
        <v>255</v>
      </c>
      <c r="C141" s="8">
        <v>1370</v>
      </c>
    </row>
    <row r="142" spans="1:3" ht="31.5" x14ac:dyDescent="0.25">
      <c r="A142" s="2" t="s">
        <v>256</v>
      </c>
      <c r="B142" s="2" t="s">
        <v>257</v>
      </c>
      <c r="C142" s="8">
        <f>C143</f>
        <v>5786.9</v>
      </c>
    </row>
    <row r="143" spans="1:3" ht="47.25" x14ac:dyDescent="0.25">
      <c r="A143" s="2" t="s">
        <v>258</v>
      </c>
      <c r="B143" s="2" t="s">
        <v>259</v>
      </c>
      <c r="C143" s="8">
        <v>5786.9</v>
      </c>
    </row>
    <row r="144" spans="1:3" ht="31.5" x14ac:dyDescent="0.25">
      <c r="A144" s="2" t="s">
        <v>260</v>
      </c>
      <c r="B144" s="2" t="s">
        <v>261</v>
      </c>
      <c r="C144" s="8">
        <f>C145</f>
        <v>6063.5</v>
      </c>
    </row>
    <row r="145" spans="1:3" s="4" customFormat="1" ht="31.5" x14ac:dyDescent="0.25">
      <c r="A145" s="3" t="s">
        <v>262</v>
      </c>
      <c r="B145" s="3" t="s">
        <v>263</v>
      </c>
      <c r="C145" s="5">
        <f>C146+C147</f>
        <v>6063.5</v>
      </c>
    </row>
    <row r="146" spans="1:3" ht="78.75" x14ac:dyDescent="0.25">
      <c r="A146" s="2" t="s">
        <v>264</v>
      </c>
      <c r="B146" s="2" t="s">
        <v>265</v>
      </c>
      <c r="C146" s="8">
        <v>57.6</v>
      </c>
    </row>
    <row r="147" spans="1:3" ht="31.5" x14ac:dyDescent="0.25">
      <c r="A147" s="2" t="s">
        <v>262</v>
      </c>
      <c r="B147" s="2" t="s">
        <v>266</v>
      </c>
      <c r="C147" s="8">
        <v>6005.9</v>
      </c>
    </row>
    <row r="148" spans="1:3" ht="94.5" x14ac:dyDescent="0.25">
      <c r="A148" s="2" t="s">
        <v>267</v>
      </c>
      <c r="B148" s="2" t="s">
        <v>268</v>
      </c>
      <c r="C148" s="8">
        <f>C149</f>
        <v>79.2</v>
      </c>
    </row>
    <row r="149" spans="1:3" ht="141.75" x14ac:dyDescent="0.25">
      <c r="A149" s="2" t="s">
        <v>269</v>
      </c>
      <c r="B149" s="2" t="s">
        <v>270</v>
      </c>
      <c r="C149" s="8">
        <v>79.2</v>
      </c>
    </row>
    <row r="150" spans="1:3" ht="63" x14ac:dyDescent="0.25">
      <c r="A150" s="2" t="s">
        <v>271</v>
      </c>
      <c r="B150" s="2" t="s">
        <v>272</v>
      </c>
      <c r="C150" s="8">
        <f>C151</f>
        <v>-238.1</v>
      </c>
    </row>
    <row r="151" spans="1:3" s="4" customFormat="1" ht="78.75" x14ac:dyDescent="0.25">
      <c r="A151" s="3" t="s">
        <v>273</v>
      </c>
      <c r="B151" s="3" t="s">
        <v>274</v>
      </c>
      <c r="C151" s="5">
        <f>C152</f>
        <v>-238.1</v>
      </c>
    </row>
    <row r="152" spans="1:3" ht="78.75" x14ac:dyDescent="0.25">
      <c r="A152" s="2" t="s">
        <v>273</v>
      </c>
      <c r="B152" s="2" t="s">
        <v>275</v>
      </c>
      <c r="C152" s="8">
        <v>-238.1</v>
      </c>
    </row>
  </sheetData>
  <mergeCells count="1">
    <mergeCell ref="A10:C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2020-04-08T08:55:52Z</dcterms:created>
  <dcterms:modified xsi:type="dcterms:W3CDTF">2020-07-14T10:32:44Z</dcterms:modified>
</cp:coreProperties>
</file>